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309" i="1" l="1"/>
  <c r="B1302" i="1"/>
  <c r="B1282" i="1"/>
  <c r="B1263" i="1"/>
  <c r="B1248" i="1"/>
  <c r="B1243" i="1"/>
  <c r="B1239" i="1"/>
  <c r="B1230" i="1"/>
  <c r="B1213" i="1"/>
  <c r="B1200" i="1"/>
  <c r="B1152" i="1"/>
  <c r="B1141" i="1"/>
  <c r="B1110" i="1"/>
  <c r="B1100" i="1"/>
  <c r="B1099" i="1" s="1"/>
  <c r="B1092" i="1"/>
  <c r="B1085" i="1"/>
  <c r="B1079" i="1"/>
  <c r="B1071" i="1"/>
  <c r="B1057" i="1"/>
  <c r="B1036" i="1"/>
  <c r="B1022" i="1"/>
  <c r="B1017" i="1"/>
  <c r="B1005" i="1"/>
  <c r="B962" i="1"/>
  <c r="B961" i="1" s="1"/>
  <c r="B958" i="1"/>
  <c r="B947" i="1"/>
  <c r="B940" i="1"/>
  <c r="B934" i="1"/>
  <c r="B923" i="1"/>
  <c r="B885" i="1"/>
  <c r="B857" i="1"/>
  <c r="B832" i="1"/>
  <c r="B825" i="1"/>
  <c r="B812" i="1"/>
  <c r="B787" i="1"/>
  <c r="B773" i="1"/>
  <c r="B766" i="1"/>
  <c r="B760" i="1"/>
  <c r="B752" i="1"/>
  <c r="B748" i="1"/>
  <c r="B739" i="1"/>
  <c r="B734" i="1"/>
  <c r="B730" i="1"/>
  <c r="B724" i="1"/>
  <c r="B719" i="1"/>
  <c r="B709" i="1"/>
  <c r="B705" i="1"/>
  <c r="B702" i="1"/>
  <c r="B690" i="1"/>
  <c r="B686" i="1"/>
  <c r="B673" i="1"/>
  <c r="B668" i="1"/>
  <c r="B661" i="1"/>
  <c r="B657" i="1"/>
  <c r="B654" i="1"/>
  <c r="B648" i="1"/>
  <c r="B645" i="1"/>
  <c r="B642" i="1"/>
  <c r="B637" i="1"/>
  <c r="B632" i="1"/>
  <c r="B623" i="1"/>
  <c r="B616" i="1"/>
  <c r="B610" i="1"/>
  <c r="B602" i="1"/>
  <c r="B592" i="1"/>
  <c r="B588" i="1"/>
  <c r="B579" i="1"/>
  <c r="B566" i="1"/>
  <c r="B552" i="1"/>
  <c r="B547" i="1"/>
  <c r="B536" i="1"/>
  <c r="B525" i="1"/>
  <c r="B517" i="1"/>
  <c r="B503" i="1"/>
  <c r="B497" i="1"/>
  <c r="B483" i="1"/>
  <c r="B467" i="1"/>
  <c r="B452" i="1"/>
  <c r="B447" i="1"/>
  <c r="B407" i="1"/>
  <c r="B398" i="1"/>
  <c r="B393" i="1"/>
  <c r="B366" i="1"/>
  <c r="B334" i="1"/>
  <c r="B325" i="1"/>
  <c r="B313" i="1"/>
  <c r="B306" i="1"/>
  <c r="B284" i="1"/>
  <c r="B274" i="1"/>
  <c r="B262" i="1"/>
  <c r="B261" i="1" s="1"/>
  <c r="B255" i="1" s="1"/>
  <c r="B249" i="1"/>
  <c r="B243" i="1"/>
  <c r="B237" i="1"/>
  <c r="B231" i="1"/>
  <c r="B225" i="1"/>
  <c r="B218" i="1"/>
  <c r="B210" i="1"/>
  <c r="B203" i="1"/>
  <c r="B197" i="1"/>
  <c r="B188" i="1"/>
  <c r="B181" i="1"/>
  <c r="B174" i="1"/>
  <c r="B161" i="1"/>
  <c r="B151" i="1"/>
  <c r="B139" i="1"/>
  <c r="B128" i="1"/>
  <c r="B119" i="1"/>
  <c r="B104" i="1"/>
  <c r="B94" i="1"/>
  <c r="B85" i="1"/>
  <c r="B73" i="1"/>
  <c r="B62" i="1"/>
  <c r="B51" i="1"/>
  <c r="B39" i="1"/>
  <c r="B27" i="1"/>
  <c r="B18" i="1"/>
  <c r="B6" i="1"/>
  <c r="B1025" i="1" l="1"/>
  <c r="B667" i="1"/>
  <c r="B1229" i="1"/>
  <c r="B446" i="1"/>
  <c r="B831" i="1"/>
  <c r="B392" i="1"/>
  <c r="B1151" i="1"/>
  <c r="B273" i="1"/>
  <c r="B502" i="1"/>
  <c r="B811" i="1"/>
  <c r="B5" i="1"/>
  <c r="B738" i="1"/>
  <c r="B551" i="1"/>
  <c r="B1247" i="1"/>
  <c r="B1314" i="1"/>
</calcChain>
</file>

<file path=xl/sharedStrings.xml><?xml version="1.0" encoding="utf-8"?>
<sst xmlns="http://schemas.openxmlformats.org/spreadsheetml/2006/main" count="1315" uniqueCount="1027">
  <si>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</si>
  <si>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</si>
  <si>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</si>
  <si>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</si>
  <si>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</si>
  <si>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</si>
  <si>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</si>
  <si>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</si>
  <si>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</si>
  <si>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</si>
  <si>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</si>
  <si>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</si>
  <si>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</si>
  <si>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</si>
  <si>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</si>
  <si>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</si>
  <si>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</si>
  <si>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</si>
  <si>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</si>
  <si>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</si>
  <si>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</si>
  <si>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法制建设</t>
  </si>
  <si>
    <t xml:space="preserve">      信访事务</t>
  </si>
  <si>
    <t xml:space="preserve">      参事事务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</si>
  <si>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</si>
  <si>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</si>
  <si>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</si>
  <si>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</si>
  <si>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</si>
  <si>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</si>
  <si>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</si>
  <si>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</si>
  <si>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</si>
  <si>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</si>
  <si>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</si>
  <si>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</si>
  <si>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</si>
  <si>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</si>
  <si>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</si>
  <si>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</si>
  <si>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</si>
  <si>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</si>
  <si>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</si>
  <si>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</si>
  <si>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</si>
  <si>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</si>
  <si>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税务办案</t>
  </si>
  <si>
    <t xml:space="preserve">      税务登记证及发票管理</t>
  </si>
  <si>
    <t xml:space="preserve">      代扣代收代征税款手续费</t>
  </si>
  <si>
    <t xml:space="preserve">      税务宣传</t>
  </si>
  <si>
    <t xml:space="preserve">      协税护税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</si>
  <si>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</si>
  <si>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</si>
  <si>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</si>
  <si>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</si>
  <si>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</si>
  <si>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</si>
  <si>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收费业务</t>
  </si>
  <si>
    <t xml:space="preserve">      缉私办案</t>
  </si>
  <si>
    <t xml:space="preserve">      口岸电子执法系统建设与维护</t>
  </si>
  <si>
    <t xml:space="preserve">      其他海关事务支出</t>
  </si>
  <si>
    <t xml:space="preserve">    人力资源事务</t>
  </si>
  <si>
    <t xml:space="preserve">      政府特殊津贴</t>
  </si>
  <si>
    <t xml:space="preserve">      资助留学回国人员</t>
  </si>
  <si>
    <t xml:space="preserve">      军队转业干部安置</t>
  </si>
  <si>
    <t xml:space="preserve">      博士后日常经费</t>
  </si>
  <si>
    <t xml:space="preserve">      引进人才费用</t>
  </si>
  <si>
    <t xml:space="preserve">      公务员考核</t>
  </si>
  <si>
    <t xml:space="preserve">      公务员履职能力提升</t>
  </si>
  <si>
    <t xml:space="preserve">      公务员招考</t>
  </si>
  <si>
    <t xml:space="preserve">      公务员综合管理</t>
  </si>
  <si>
    <t xml:space="preserve">      其他人力资源事务支出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</si>
  <si>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</si>
  <si>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</si>
  <si>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</si>
  <si>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中央巡视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</si>
  <si>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</si>
  <si>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</si>
  <si>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</si>
  <si>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</si>
  <si>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</si>
  <si>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</si>
  <si>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</si>
  <si>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</si>
  <si>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</si>
  <si>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</si>
  <si>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国家知识产权战略</t>
  </si>
  <si>
    <t xml:space="preserve">      专利试点和产业化推进</t>
  </si>
  <si>
    <t xml:space="preserve">      专利执法</t>
  </si>
  <si>
    <t xml:space="preserve">      国际组织专项活动</t>
  </si>
  <si>
    <t xml:space="preserve">      知识产权宏观管理</t>
  </si>
  <si>
    <t xml:space="preserve">      其他知识产权事务支出</t>
  </si>
  <si>
    <t xml:space="preserve">    工商行政管理事务</t>
  </si>
  <si>
    <t xml:space="preserve">      工商行政管理专项</t>
  </si>
  <si>
    <t xml:space="preserve">      执法办案专项</t>
  </si>
  <si>
    <t xml:space="preserve">      消费者权益保护</t>
  </si>
  <si>
    <t xml:space="preserve">      其他工商行政管理事务支出</t>
  </si>
  <si>
    <t xml:space="preserve">    质量技术监督与检验检疫事务</t>
  </si>
  <si>
    <t xml:space="preserve">      出入境检验检疫行政执法和业务管理</t>
  </si>
  <si>
    <t xml:space="preserve">      出入境检验检疫技术支持</t>
  </si>
  <si>
    <t xml:space="preserve">      质量技术监督行政执法及业务管理</t>
  </si>
  <si>
    <t xml:space="preserve">      质量技术监督技术支持</t>
  </si>
  <si>
    <t xml:space="preserve">      认证认可监督管理</t>
  </si>
  <si>
    <t xml:space="preserve">      其他质量技术监督与检验检疫事务支出</t>
  </si>
  <si>
    <t xml:space="preserve">    民族事务</t>
  </si>
  <si>
    <t xml:space="preserve">      民族工作专项</t>
  </si>
  <si>
    <t xml:space="preserve">      其他民族事务支出</t>
  </si>
  <si>
    <t xml:space="preserve">    宗教事务</t>
  </si>
  <si>
    <t xml:space="preserve">      宗教工作专项</t>
  </si>
  <si>
    <t xml:space="preserve">      其他宗教事务支出</t>
  </si>
  <si>
    <t xml:space="preserve">    港澳台侨事务</t>
  </si>
  <si>
    <t xml:space="preserve">      港澳事务</t>
  </si>
  <si>
    <t xml:space="preserve">      台湾事务</t>
  </si>
  <si>
    <t xml:space="preserve">      华侨事务</t>
  </si>
  <si>
    <t xml:space="preserve">      其他港澳台侨事务支出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</si>
  <si>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</si>
  <si>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</si>
  <si>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</si>
  <si>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</si>
  <si>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</si>
  <si>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</si>
  <si>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厂务公开</t>
  </si>
  <si>
    <t xml:space="preserve">      工会疗养休养</t>
  </si>
  <si>
    <t xml:space="preserve">      其他群众团体事务支出</t>
  </si>
  <si>
    <t xml:space="preserve">      专项业务</t>
  </si>
  <si>
    <t xml:space="preserve">    组织事务</t>
  </si>
  <si>
    <t xml:space="preserve">      其他组织事务支出</t>
  </si>
  <si>
    <t xml:space="preserve">    宣传事务</t>
  </si>
  <si>
    <t xml:space="preserve">      其他宣传事务支出</t>
  </si>
  <si>
    <t xml:space="preserve">    统战事务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</si>
  <si>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</si>
  <si>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</si>
  <si>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</si>
  <si>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</si>
  <si>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</si>
  <si>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  国家赔偿费用支出</t>
  </si>
  <si>
    <t xml:space="preserve">    对外合作与交流</t>
  </si>
  <si>
    <t xml:space="preserve">      其他支出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</si>
  <si>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</si>
  <si>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</si>
  <si>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</si>
  <si>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</si>
  <si>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</si>
  <si>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国防教育</t>
  </si>
  <si>
    <t xml:space="preserve">      预备役部队</t>
  </si>
  <si>
    <t xml:space="preserve">      民兵</t>
  </si>
  <si>
    <t xml:space="preserve">      其他国防动员支出</t>
  </si>
  <si>
    <t xml:space="preserve">    武装警察</t>
  </si>
  <si>
    <t xml:space="preserve">      内卫</t>
  </si>
  <si>
    <t xml:space="preserve">      边防</t>
  </si>
  <si>
    <t xml:space="preserve">      消防</t>
  </si>
  <si>
    <t xml:space="preserve">      警卫</t>
  </si>
  <si>
    <t xml:space="preserve">      黄金</t>
  </si>
  <si>
    <t xml:space="preserve">      森林</t>
  </si>
  <si>
    <t xml:space="preserve">      水电</t>
  </si>
  <si>
    <t xml:space="preserve">      交通</t>
  </si>
  <si>
    <t xml:space="preserve">      其他武装警察支出</t>
  </si>
  <si>
    <t xml:space="preserve">    公安</t>
  </si>
  <si>
    <t xml:space="preserve">      治安管理</t>
  </si>
  <si>
    <t xml:space="preserve">      国内安全保卫</t>
  </si>
  <si>
    <t xml:space="preserve">      刑事侦查</t>
  </si>
  <si>
    <t xml:space="preserve">      经济犯罪侦查</t>
  </si>
  <si>
    <t xml:space="preserve">      出入境管理</t>
  </si>
  <si>
    <t xml:space="preserve">      行动技术管理</t>
  </si>
  <si>
    <t xml:space="preserve">      防范和处理邪教犯罪</t>
  </si>
  <si>
    <t xml:space="preserve">      禁毒管理</t>
  </si>
  <si>
    <t xml:space="preserve">      道路交通管理</t>
  </si>
  <si>
    <t xml:space="preserve">      网络侦控管理</t>
  </si>
  <si>
    <t xml:space="preserve">      反恐怖</t>
  </si>
  <si>
    <t xml:space="preserve">      居民身份证管理</t>
  </si>
  <si>
    <t xml:space="preserve">      网络运行及维护</t>
  </si>
  <si>
    <t xml:space="preserve">      拘押收教场所管理</t>
  </si>
  <si>
    <t xml:space="preserve">      警犬繁育及训养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</si>
  <si>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</si>
  <si>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</si>
  <si>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</si>
  <si>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</si>
  <si>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</si>
  <si>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查办和预防职务犯罪</t>
  </si>
  <si>
    <t xml:space="preserve">      公诉和审判监督</t>
  </si>
  <si>
    <t xml:space="preserve">      侦查监督</t>
  </si>
  <si>
    <t xml:space="preserve">      执行监督</t>
  </si>
  <si>
    <t xml:space="preserve">      控告申诉</t>
  </si>
  <si>
    <t xml:space="preserve">      “两房”建设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</si>
  <si>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</si>
  <si>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</si>
  <si>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</si>
  <si>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</si>
  <si>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</si>
  <si>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</si>
  <si>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</si>
  <si>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</si>
  <si>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</si>
  <si>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律师公证管理</t>
  </si>
  <si>
    <t xml:space="preserve">      法律援助</t>
  </si>
  <si>
    <t xml:space="preserve">      司法统一考试</t>
  </si>
  <si>
    <t xml:space="preserve">      仲裁</t>
  </si>
  <si>
    <t xml:space="preserve">      社区矫正</t>
  </si>
  <si>
    <t xml:space="preserve">      司法鉴定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</si>
  <si>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</si>
  <si>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</si>
  <si>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</si>
  <si>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</si>
  <si>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</si>
  <si>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</si>
  <si>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</si>
  <si>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</si>
  <si>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</si>
  <si>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</si>
  <si>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</si>
  <si>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</si>
  <si>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</si>
  <si>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</si>
  <si>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</si>
  <si>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</si>
  <si>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专项缉私活动支出</t>
  </si>
  <si>
    <t xml:space="preserve">      缉私情报</t>
  </si>
  <si>
    <t xml:space="preserve">      禁毒及缉毒</t>
  </si>
  <si>
    <t xml:space="preserve">      其他缉私警察支出</t>
  </si>
  <si>
    <t xml:space="preserve">    海警</t>
  </si>
  <si>
    <t xml:space="preserve">      公安现役基本支出</t>
  </si>
  <si>
    <t xml:space="preserve">      一般管理事务</t>
  </si>
  <si>
    <t xml:space="preserve">      维权执法业务</t>
  </si>
  <si>
    <t xml:space="preserve">      装备建设和运行维护</t>
  </si>
  <si>
    <t xml:space="preserve">      基础设施建设及维护</t>
  </si>
  <si>
    <t xml:space="preserve">      其他海警支出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</si>
  <si>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</si>
  <si>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</si>
  <si>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</si>
  <si>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</si>
  <si>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</si>
  <si>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</si>
  <si>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</si>
  <si>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</si>
  <si>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化解农村义务教育债务支出</t>
  </si>
  <si>
    <t xml:space="preserve">      化解普通高中债务支出</t>
  </si>
  <si>
    <t xml:space="preserve">      其他普通教育支出</t>
  </si>
  <si>
    <t xml:space="preserve">    职业教育</t>
  </si>
  <si>
    <t xml:space="preserve">      初等职业教育</t>
  </si>
  <si>
    <t xml:space="preserve">      中专教育</t>
  </si>
  <si>
    <t xml:space="preserve">      技校教育</t>
  </si>
  <si>
    <t xml:space="preserve">      职业高中教育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</si>
  <si>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</si>
  <si>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</si>
  <si>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</si>
  <si>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</si>
  <si>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</si>
  <si>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</si>
  <si>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</si>
  <si>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</si>
  <si>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</si>
  <si>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</si>
  <si>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</si>
  <si>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</si>
  <si>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</si>
  <si>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</si>
  <si>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</si>
  <si>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</si>
  <si>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</si>
  <si>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</si>
  <si>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</si>
  <si>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</si>
  <si>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</si>
  <si>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</si>
  <si>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</si>
  <si>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</si>
  <si>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</si>
  <si>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</si>
  <si>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</si>
  <si>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</si>
  <si>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</si>
  <si>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</si>
  <si>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</si>
  <si>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</si>
  <si>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</si>
  <si>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</si>
  <si>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</si>
  <si>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</si>
  <si>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</si>
  <si>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重点基础研究规划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</si>
  <si>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</si>
  <si>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</si>
  <si>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</si>
  <si>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</si>
  <si>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</si>
  <si>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</si>
  <si>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</si>
  <si>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</si>
  <si>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</si>
  <si>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</si>
  <si>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</si>
  <si>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</si>
  <si>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</si>
  <si>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</si>
  <si>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  科技成果转化与扩散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</si>
  <si>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</si>
  <si>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</si>
  <si>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</si>
  <si>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</si>
  <si>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</si>
  <si>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</si>
  <si>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</si>
  <si>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</si>
  <si>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</si>
  <si>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</si>
  <si>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</si>
  <si>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</si>
  <si>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</si>
  <si>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</si>
  <si>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</si>
  <si>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</si>
  <si>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</si>
  <si>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</si>
  <si>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</si>
  <si>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</si>
  <si>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  科技重大专项</t>
  </si>
  <si>
    <t xml:space="preserve">      重点研发计划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</si>
  <si>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</si>
  <si>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</si>
  <si>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</si>
  <si>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</si>
  <si>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</si>
  <si>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  文化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</si>
  <si>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</si>
  <si>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</si>
  <si>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</si>
  <si>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</si>
  <si>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</si>
  <si>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</si>
  <si>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文化交流与合作</t>
  </si>
  <si>
    <t xml:space="preserve">      文化创作与保护</t>
  </si>
  <si>
    <t xml:space="preserve">      文化市场管理</t>
  </si>
  <si>
    <t xml:space="preserve">      其他文化支出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</si>
  <si>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</si>
  <si>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</si>
  <si>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</si>
  <si>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</si>
  <si>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</si>
  <si>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</si>
  <si>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</si>
  <si>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</si>
  <si>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</si>
  <si>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</si>
  <si>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</si>
  <si>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</si>
  <si>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</si>
  <si>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新闻出版广播影视</t>
  </si>
  <si>
    <t xml:space="preserve">      广播</t>
  </si>
  <si>
    <t xml:space="preserve">      电视</t>
  </si>
  <si>
    <t xml:space="preserve">      电影</t>
  </si>
  <si>
    <t xml:space="preserve">      新闻通讯</t>
  </si>
  <si>
    <t xml:space="preserve">      出版发行</t>
  </si>
  <si>
    <t xml:space="preserve">      版权管理</t>
  </si>
  <si>
    <t xml:space="preserve">      其他新闻出版广播影视支出</t>
  </si>
  <si>
    <t xml:space="preserve">      宣传文化发展专项支出</t>
  </si>
  <si>
    <t xml:space="preserve">      文化产业发展专项支出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</si>
  <si>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</si>
  <si>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</si>
  <si>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</si>
  <si>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</si>
  <si>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</si>
  <si>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</si>
  <si>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</si>
  <si>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</si>
  <si>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其他人力资源和社会保障管理事务支出</t>
  </si>
  <si>
    <t xml:space="preserve">    民政管理事务</t>
  </si>
  <si>
    <t xml:space="preserve">      拥军优属</t>
  </si>
  <si>
    <t xml:space="preserve">      老龄事务</t>
  </si>
  <si>
    <t xml:space="preserve">      民间组织管理</t>
  </si>
  <si>
    <t xml:space="preserve">      行政区划和地名管理</t>
  </si>
  <si>
    <t xml:space="preserve">      基层政权和社区建设</t>
  </si>
  <si>
    <t xml:space="preserve">      部队供应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</si>
  <si>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</si>
  <si>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</si>
  <si>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</si>
  <si>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</si>
  <si>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</si>
  <si>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</si>
  <si>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</si>
  <si>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  未归口管理的行政单位离退休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</si>
  <si>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</si>
  <si>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</si>
  <si>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</si>
  <si>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其他行政事业单位离退休支出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</si>
  <si>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</si>
  <si>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</si>
  <si>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</si>
  <si>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</si>
  <si>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</si>
  <si>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</si>
  <si>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</si>
  <si>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</si>
  <si>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</si>
  <si>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</si>
  <si>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</si>
  <si>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</si>
  <si>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</si>
  <si>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</si>
  <si>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</si>
  <si>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</si>
  <si>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</si>
  <si>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</si>
  <si>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</si>
  <si>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</si>
  <si>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</si>
  <si>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其他优抚支出</t>
  </si>
  <si>
    <t xml:space="preserve">    退役安置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</si>
  <si>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</si>
  <si>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</si>
  <si>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</si>
  <si>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</si>
  <si>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</si>
  <si>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</si>
  <si>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</si>
  <si>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假肢矫形</t>
  </si>
  <si>
    <t xml:space="preserve">      殡葬</t>
  </si>
  <si>
    <t xml:space="preserve">      社会福利事业单位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</si>
  <si>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</si>
  <si>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</si>
  <si>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</si>
  <si>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</si>
  <si>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</si>
  <si>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</si>
  <si>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</si>
  <si>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自然灾害生活救助</t>
  </si>
  <si>
    <t xml:space="preserve">      中央自然灾害生活补助</t>
  </si>
  <si>
    <t xml:space="preserve">      地方自然灾害生活补助</t>
  </si>
  <si>
    <t xml:space="preserve">      自然灾害灾后重建补助</t>
  </si>
  <si>
    <t xml:space="preserve">      其他自然灾害生活救助支出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</si>
  <si>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</si>
  <si>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</si>
  <si>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</si>
  <si>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</si>
  <si>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</si>
  <si>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</si>
  <si>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</si>
  <si>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</si>
  <si>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</si>
  <si>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</si>
  <si>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</si>
  <si>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</si>
  <si>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交强险营业税补助基金支出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</si>
  <si>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</si>
  <si>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</si>
  <si>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</si>
  <si>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</si>
  <si>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</si>
  <si>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</si>
  <si>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</si>
  <si>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</si>
  <si>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</si>
  <si>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</si>
  <si>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</si>
  <si>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财政对生育保险基金的补助</t>
  </si>
  <si>
    <t xml:space="preserve">      其他财政对社会保险基金的补助</t>
  </si>
  <si>
    <t xml:space="preserve">    医疗卫生与计划生育管理事务</t>
  </si>
  <si>
    <t xml:space="preserve">      其他医疗卫生与计划生育管理事务支出</t>
  </si>
  <si>
    <t xml:space="preserve">    公立医院</t>
  </si>
  <si>
    <t xml:space="preserve">      综合医院</t>
  </si>
  <si>
    <t xml:space="preserve">      传染病医院</t>
  </si>
  <si>
    <t xml:space="preserve">      职业病防治医院</t>
  </si>
  <si>
    <t xml:space="preserve">      精神病医院</t>
  </si>
  <si>
    <t xml:space="preserve">      妇产医院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</si>
  <si>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</si>
  <si>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</si>
  <si>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</si>
  <si>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</si>
  <si>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</si>
  <si>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</si>
  <si>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</si>
  <si>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</si>
  <si>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</si>
  <si>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</si>
  <si>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</si>
  <si>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</si>
  <si>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</si>
  <si>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</si>
  <si>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</si>
  <si>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</si>
  <si>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</si>
  <si>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</si>
  <si>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</si>
  <si>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重大公共卫生专项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</si>
  <si>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</si>
  <si>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</si>
  <si>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</si>
  <si>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</si>
  <si>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</si>
  <si>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</si>
  <si>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</si>
  <si>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</si>
  <si>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食品和药品监督管理事务</t>
  </si>
  <si>
    <t xml:space="preserve">      药品事务</t>
  </si>
  <si>
    <t xml:space="preserve">      化妆品事务</t>
  </si>
  <si>
    <t xml:space="preserve">      医疗器械事务</t>
  </si>
  <si>
    <t xml:space="preserve">      食品安全事务</t>
  </si>
  <si>
    <t xml:space="preserve">      其他食品和药品监督管理事务支出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</si>
  <si>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</si>
  <si>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</si>
  <si>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</si>
  <si>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</si>
  <si>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</si>
  <si>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</si>
  <si>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财政对城乡居民基本医疗保险基金的补助</t>
  </si>
  <si>
    <t xml:space="preserve">      财政对新型农村合作医疗基金的补助</t>
  </si>
  <si>
    <t xml:space="preserve">      财政对城镇居民基本医疗保险基金的补助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</si>
  <si>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</si>
  <si>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</si>
  <si>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</si>
  <si>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</si>
  <si>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</si>
  <si>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</si>
  <si>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</si>
  <si>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其他医疗卫生与计划生育支出</t>
  </si>
  <si>
    <t xml:space="preserve">    环境保护管理事务</t>
  </si>
  <si>
    <t xml:space="preserve">      环境保护宣传</t>
  </si>
  <si>
    <t xml:space="preserve">      环境保护法规、规划及标准</t>
  </si>
  <si>
    <t xml:space="preserve">      环境国际合作及履约</t>
  </si>
  <si>
    <t xml:space="preserve">      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</si>
  <si>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</si>
  <si>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</si>
  <si>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</si>
  <si>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</si>
  <si>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</si>
  <si>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</si>
  <si>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</si>
  <si>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</si>
  <si>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</si>
  <si>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</si>
  <si>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</si>
  <si>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</si>
  <si>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</si>
  <si>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</si>
  <si>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</si>
  <si>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</si>
  <si>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自然保护区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</si>
  <si>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</si>
  <si>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</si>
  <si>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</si>
  <si>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</si>
  <si>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</si>
  <si>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</si>
  <si>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其他天然林保护支出</t>
  </si>
  <si>
    <t xml:space="preserve">    退耕还林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</si>
  <si>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</si>
  <si>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</si>
  <si>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</si>
  <si>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</si>
  <si>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</si>
  <si>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</si>
  <si>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</si>
  <si>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</si>
  <si>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</si>
  <si>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</si>
  <si>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</si>
  <si>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污染减排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</si>
  <si>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</si>
  <si>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</si>
  <si>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</si>
  <si>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</si>
  <si>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</si>
  <si>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</si>
  <si>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</si>
  <si>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</si>
  <si>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</si>
  <si>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</si>
  <si>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  其他国土海洋气象等支出</t>
  </si>
  <si>
    <t>表二</t>
  </si>
  <si>
    <t xml:space="preserve"> </t>
  </si>
  <si>
    <t>单位：万元</t>
  </si>
  <si>
    <t>项目</t>
  </si>
  <si>
    <t>预算数</t>
  </si>
  <si>
    <t>备注</t>
  </si>
  <si>
    <t>一、一般公共服务</t>
  </si>
  <si>
    <t xml:space="preserve">      其他政府办公厅（室）及相关机构事务支出</t>
  </si>
  <si>
    <t xml:space="preserve">      应对气象变化管理事务</t>
  </si>
  <si>
    <t xml:space="preserve">      标准化管理</t>
  </si>
  <si>
    <t xml:space="preserve">    党委办公厅（室）及相关机构事务</t>
  </si>
  <si>
    <t xml:space="preserve">      其他党委办公厅（室）及相关机构事务支出</t>
  </si>
  <si>
    <t xml:space="preserve">    其他一般公共服务支出</t>
  </si>
  <si>
    <t xml:space="preserve">      其他一般公共服务支出</t>
  </si>
  <si>
    <t>二、外交支出</t>
  </si>
  <si>
    <t xml:space="preserve">    其他外交支出</t>
  </si>
  <si>
    <t>三、国防支出</t>
  </si>
  <si>
    <t xml:space="preserve">      边海防</t>
    <phoneticPr fontId="4" type="noConversion"/>
  </si>
  <si>
    <t xml:space="preserve">    其他国防支出</t>
  </si>
  <si>
    <t>四、公共安全支出</t>
  </si>
  <si>
    <t xml:space="preserve">      信息化建设及运行维护</t>
    <phoneticPr fontId="4" type="noConversion"/>
  </si>
  <si>
    <t xml:space="preserve">    其他公共安全支出</t>
  </si>
  <si>
    <t>五、教育支出</t>
  </si>
  <si>
    <t xml:space="preserve">    其他教育支出</t>
  </si>
  <si>
    <t>六、科学技术支出</t>
  </si>
  <si>
    <t xml:space="preserve">    科技重大项目</t>
  </si>
  <si>
    <t>七、文化体育与传媒支出</t>
  </si>
  <si>
    <t xml:space="preserve">    其他文化体育与传媒支出</t>
  </si>
  <si>
    <t xml:space="preserve">      其他文化体育与传媒支出</t>
  </si>
  <si>
    <t>八、社会保障和就业支出</t>
  </si>
  <si>
    <t xml:space="preserve">      劳动人事争议调解仲裁</t>
  </si>
  <si>
    <t xml:space="preserve">      退役士兵安置</t>
  </si>
  <si>
    <t xml:space="preserve">    其他社会保障和就业支出</t>
  </si>
  <si>
    <t>九、医疗卫生与计划生育支出</t>
  </si>
  <si>
    <t xml:space="preserve">      中医（民族）医院</t>
  </si>
  <si>
    <t xml:space="preserve">      中医（民族医）药专项</t>
  </si>
  <si>
    <t xml:space="preserve">      财政对职工基本医疗保险基金的补助</t>
    <phoneticPr fontId="4" type="noConversion"/>
  </si>
  <si>
    <t xml:space="preserve">      疾病应急救助</t>
  </si>
  <si>
    <t>十、节能环保支出</t>
  </si>
  <si>
    <t xml:space="preserve">      天然林保护工程建设</t>
  </si>
  <si>
    <t xml:space="preserve">      停伐补助</t>
    <phoneticPr fontId="4" type="noConversion"/>
  </si>
  <si>
    <t xml:space="preserve">    已垦草原退耕还草</t>
  </si>
  <si>
    <t xml:space="preserve">    能源节约利用</t>
  </si>
  <si>
    <t xml:space="preserve">      环境监测与信息</t>
  </si>
  <si>
    <t xml:space="preserve">      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</si>
  <si>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</si>
  <si>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</si>
  <si>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</si>
  <si>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</si>
  <si>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</si>
  <si>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其他节能环保支出</t>
  </si>
  <si>
    <t>十一、城乡社区支出</t>
  </si>
  <si>
    <t xml:space="preserve">      城乡社区管理事务</t>
  </si>
  <si>
    <t xml:space="preserve">        行政运行</t>
  </si>
  <si>
    <t xml:space="preserve">        一般行政管理事务</t>
  </si>
  <si>
    <t xml:space="preserve">        机关服务</t>
  </si>
  <si>
    <t xml:space="preserve">        城管执法</t>
  </si>
  <si>
    <t xml:space="preserve">        工程建设标准规范编制与监管</t>
  </si>
  <si>
    <t xml:space="preserve">        工程建设管理</t>
  </si>
  <si>
    <t xml:space="preserve">        市政公用行业市场监管</t>
  </si>
  <si>
    <t xml:space="preserve">        国家重点风景区规划与保护</t>
  </si>
  <si>
    <t xml:space="preserve">        住宅建设与房地产市场监管</t>
  </si>
  <si>
    <t xml:space="preserve">        执业资格注册、资质审查</t>
  </si>
  <si>
    <t xml:space="preserve">        其他城乡社区管理事务支出</t>
  </si>
  <si>
    <t xml:space="preserve">      城乡社区规划与管理</t>
  </si>
  <si>
    <t xml:space="preserve">      城乡社区公共设施</t>
  </si>
  <si>
    <t xml:space="preserve">        小城镇基础设施建设</t>
  </si>
  <si>
    <t xml:space="preserve">        其他城乡社区公共设施支出</t>
  </si>
  <si>
    <t xml:space="preserve">      城乡社区环境卫生</t>
  </si>
  <si>
    <t xml:space="preserve">      建设市场管理与监督</t>
  </si>
  <si>
    <t xml:space="preserve">      其他城乡社区支出</t>
  </si>
  <si>
    <t>十二、农林水支出</t>
  </si>
  <si>
    <t xml:space="preserve">      农业</t>
  </si>
  <si>
    <t xml:space="preserve">        事业运行</t>
  </si>
  <si>
    <t xml:space="preserve">        农垦运行</t>
  </si>
  <si>
    <t xml:space="preserve">        科技转化与推广服务</t>
  </si>
  <si>
    <t xml:space="preserve">        病虫害控制</t>
  </si>
  <si>
    <t xml:space="preserve">        农产品质量安全</t>
  </si>
  <si>
    <t xml:space="preserve">        执法监管</t>
  </si>
  <si>
    <t xml:space="preserve">        统计监测与信息服务</t>
  </si>
  <si>
    <t xml:space="preserve">        农业行业业务管理</t>
  </si>
  <si>
    <t xml:space="preserve">        对外交流与合作</t>
  </si>
  <si>
    <t xml:space="preserve">        防灾救灾</t>
  </si>
  <si>
    <t xml:space="preserve">        稳定农民收入补贴</t>
  </si>
  <si>
    <t xml:space="preserve">        农业结构调整补贴</t>
  </si>
  <si>
    <t xml:space="preserve">        农业生产支持补贴</t>
  </si>
  <si>
    <t xml:space="preserve">        农业组织化与产业化经营</t>
  </si>
  <si>
    <t xml:space="preserve">        农产品加工与促销</t>
  </si>
  <si>
    <t xml:space="preserve">        农村公益事业</t>
  </si>
  <si>
    <t xml:space="preserve">        农业资源保护修复与利用</t>
  </si>
  <si>
    <t xml:space="preserve">        农村道路建设</t>
  </si>
  <si>
    <t xml:space="preserve">        成品油价格改革对渔业的补贴</t>
  </si>
  <si>
    <t xml:space="preserve">        对高校毕业生到基层任职补助</t>
  </si>
  <si>
    <t xml:space="preserve">        其他农业支出</t>
  </si>
  <si>
    <t xml:space="preserve">      林业</t>
  </si>
  <si>
    <t xml:space="preserve">        林业事业机构</t>
  </si>
  <si>
    <t xml:space="preserve">        森林培育</t>
  </si>
  <si>
    <t xml:space="preserve">        林业技术推广</t>
  </si>
  <si>
    <t xml:space="preserve">        森林资源管理</t>
  </si>
  <si>
    <t xml:space="preserve">        森林资源监测</t>
  </si>
  <si>
    <t xml:space="preserve">        森林生态效益补偿</t>
  </si>
  <si>
    <t xml:space="preserve">        林业自然保护区</t>
  </si>
  <si>
    <t xml:space="preserve">        动植物保护</t>
  </si>
  <si>
    <t xml:space="preserve">        湿地保护</t>
  </si>
  <si>
    <t xml:space="preserve">        林业执法与监督</t>
  </si>
  <si>
    <t xml:space="preserve">        林业检疫检测</t>
  </si>
  <si>
    <t xml:space="preserve">        防沙治沙</t>
  </si>
  <si>
    <t xml:space="preserve">        林业质量安全</t>
  </si>
  <si>
    <t xml:space="preserve">        林业工程与项目管理</t>
  </si>
  <si>
    <t xml:space="preserve">        林业对外合作与交流</t>
  </si>
  <si>
    <t xml:space="preserve">        林业产业化</t>
  </si>
  <si>
    <t xml:space="preserve">        信息管理</t>
  </si>
  <si>
    <t xml:space="preserve">        林业政策制定与宣传</t>
  </si>
  <si>
    <t xml:space="preserve">        林业资金审计稽查</t>
  </si>
  <si>
    <t xml:space="preserve">        林区公共支出</t>
  </si>
  <si>
    <t xml:space="preserve">        林业贷款贴息</t>
  </si>
  <si>
    <t xml:space="preserve">        成品油价格改革对林业的补贴</t>
  </si>
  <si>
    <t xml:space="preserve">        林业防灾减灾</t>
  </si>
  <si>
    <t xml:space="preserve">        其他林业支出</t>
  </si>
  <si>
    <t xml:space="preserve">      水利</t>
  </si>
  <si>
    <t xml:space="preserve">        水利行业业务管理</t>
  </si>
  <si>
    <t xml:space="preserve">        水利工程建设</t>
  </si>
  <si>
    <t xml:space="preserve">        水利工程运行与维护</t>
  </si>
  <si>
    <t xml:space="preserve">        长江黄河等流域管理</t>
  </si>
  <si>
    <t xml:space="preserve">        水利前期工作</t>
  </si>
  <si>
    <t xml:space="preserve">        水利执法监督</t>
  </si>
  <si>
    <t xml:space="preserve">        水土保持</t>
  </si>
  <si>
    <t xml:space="preserve">        水资源节约管理与保护</t>
  </si>
  <si>
    <t xml:space="preserve">        水质监测</t>
  </si>
  <si>
    <t xml:space="preserve">        水文测报</t>
  </si>
  <si>
    <t xml:space="preserve">        防汛</t>
  </si>
  <si>
    <t xml:space="preserve">        抗旱</t>
  </si>
  <si>
    <t xml:space="preserve">        农田水利</t>
  </si>
  <si>
    <t xml:space="preserve">        水利技术推广</t>
  </si>
  <si>
    <t xml:space="preserve">        国际河流治理与管理</t>
  </si>
  <si>
    <t xml:space="preserve">        江河湖库水系综合整治</t>
  </si>
  <si>
    <t xml:space="preserve">        大中型水库移民后期扶持专项支出</t>
  </si>
  <si>
    <t xml:space="preserve">        水利安全监督</t>
  </si>
  <si>
    <t xml:space="preserve">        砂石资源费支出</t>
  </si>
  <si>
    <t xml:space="preserve">        水利建设移民支出</t>
  </si>
  <si>
    <t xml:space="preserve">        农村人畜饮水</t>
  </si>
  <si>
    <t xml:space="preserve">        其他水利支出</t>
  </si>
  <si>
    <t xml:space="preserve">      南水北调</t>
  </si>
  <si>
    <t xml:space="preserve">        南水北调工程建设</t>
  </si>
  <si>
    <t xml:space="preserve">        政策研究与信息管理</t>
  </si>
  <si>
    <t xml:space="preserve">        工程稽查</t>
  </si>
  <si>
    <t xml:space="preserve">        前期工作</t>
  </si>
  <si>
    <t xml:space="preserve">        南水北调技术推广</t>
  </si>
  <si>
    <t xml:space="preserve">        环境、移民及水资源管理与保护</t>
  </si>
  <si>
    <t xml:space="preserve">        其他南水北调支出</t>
  </si>
  <si>
    <t xml:space="preserve">      扶贫</t>
  </si>
  <si>
    <t xml:space="preserve">        农村基础设施建设</t>
  </si>
  <si>
    <t xml:space="preserve">        生产发展</t>
  </si>
  <si>
    <t xml:space="preserve">        社会发展</t>
  </si>
  <si>
    <t xml:space="preserve">        扶贫贷款奖补和贴息</t>
  </si>
  <si>
    <t xml:space="preserve">       “三西”农业建设专项补助</t>
  </si>
  <si>
    <t xml:space="preserve">        扶贫事业机构</t>
  </si>
  <si>
    <t xml:space="preserve">        其他扶贫支出</t>
  </si>
  <si>
    <t xml:space="preserve">      农业综合开发</t>
  </si>
  <si>
    <t xml:space="preserve">        机构运行</t>
  </si>
  <si>
    <t xml:space="preserve">        土地治理</t>
  </si>
  <si>
    <t xml:space="preserve">        产业化发展</t>
    <phoneticPr fontId="4" type="noConversion"/>
  </si>
  <si>
    <t xml:space="preserve">        创新示范</t>
    <phoneticPr fontId="4" type="noConversion"/>
  </si>
  <si>
    <t xml:space="preserve">        其他农业综合开发支出</t>
  </si>
  <si>
    <t xml:space="preserve">      农村综合改革</t>
  </si>
  <si>
    <t xml:space="preserve">        对村级一事一议的补助</t>
  </si>
  <si>
    <t xml:space="preserve">        国有农场办社会职能改革补助</t>
  </si>
  <si>
    <t xml:space="preserve">        对村民委员会和村党支部的补助</t>
  </si>
  <si>
    <t xml:space="preserve">        对村集体经济组织的补助</t>
  </si>
  <si>
    <t xml:space="preserve">        农村综合改革示范试点补助</t>
  </si>
  <si>
    <t xml:space="preserve">        其他农村综合改革支出</t>
  </si>
  <si>
    <t xml:space="preserve">      普惠金融发展支出</t>
  </si>
  <si>
    <t xml:space="preserve">        支持农村金融机构</t>
  </si>
  <si>
    <t xml:space="preserve">        涉农贷款增量奖励</t>
  </si>
  <si>
    <t xml:space="preserve">        农业保险保费补贴</t>
  </si>
  <si>
    <t xml:space="preserve">        创业担保贷款贴息</t>
  </si>
  <si>
    <t xml:space="preserve">        补充创业担保贷款基金</t>
  </si>
  <si>
    <t xml:space="preserve">        其他普惠金融发展支出</t>
  </si>
  <si>
    <t xml:space="preserve">      目标价格补贴</t>
  </si>
  <si>
    <t xml:space="preserve">        棉花目标价格补贴</t>
  </si>
  <si>
    <t xml:space="preserve">        大豆目标价格补贴</t>
  </si>
  <si>
    <t xml:space="preserve">        其他目标价格补贴</t>
  </si>
  <si>
    <t xml:space="preserve">      其他农林水支出</t>
    <phoneticPr fontId="4" type="noConversion"/>
  </si>
  <si>
    <t xml:space="preserve">        化解其他公益性乡村债务支出</t>
  </si>
  <si>
    <t xml:space="preserve">        其他农林水支出</t>
    <phoneticPr fontId="4" type="noConversion"/>
  </si>
  <si>
    <t>十三、交通运输支出</t>
  </si>
  <si>
    <t xml:space="preserve">      公路水路运输</t>
  </si>
  <si>
    <t xml:space="preserve">        公路建设</t>
  </si>
  <si>
    <t xml:space="preserve">        公路养护</t>
  </si>
  <si>
    <t xml:space="preserve">        交通运输信息化建设</t>
  </si>
  <si>
    <t xml:space="preserve">        公路和运输安全</t>
  </si>
  <si>
    <t xml:space="preserve">        公路还贷专项</t>
  </si>
  <si>
    <t xml:space="preserve">        公路运输管理</t>
  </si>
  <si>
    <t xml:space="preserve">        公路和运输技术标准化建设</t>
  </si>
  <si>
    <t xml:space="preserve">        港口设施</t>
  </si>
  <si>
    <t xml:space="preserve">        航道维护</t>
  </si>
  <si>
    <t xml:space="preserve">        船舶检验</t>
  </si>
  <si>
    <t xml:space="preserve">        救助打捞</t>
  </si>
  <si>
    <t xml:space="preserve">        内河运输</t>
  </si>
  <si>
    <t xml:space="preserve">        远洋运输</t>
  </si>
  <si>
    <t xml:space="preserve">        海事管理</t>
  </si>
  <si>
    <t xml:space="preserve">        航标事业发展支出</t>
  </si>
  <si>
    <t xml:space="preserve">        水路运输管理支出</t>
  </si>
  <si>
    <t xml:space="preserve">        口岸建设</t>
  </si>
  <si>
    <t xml:space="preserve">        取消政府还贷二级公路收费专项支出</t>
  </si>
  <si>
    <t xml:space="preserve">        其他公路水路运输支出</t>
  </si>
  <si>
    <t xml:space="preserve">      铁路运输</t>
  </si>
  <si>
    <t xml:space="preserve">        铁路路网建设</t>
  </si>
  <si>
    <t xml:space="preserve">        铁路还贷专项</t>
  </si>
  <si>
    <t xml:space="preserve">        铁路安全</t>
  </si>
  <si>
    <t xml:space="preserve">        铁路专项运输</t>
  </si>
  <si>
    <t xml:space="preserve">        行业监管</t>
  </si>
  <si>
    <t xml:space="preserve">        其他铁路运输支出</t>
  </si>
  <si>
    <t xml:space="preserve">      民用航空运输</t>
  </si>
  <si>
    <t xml:space="preserve">        机场建设</t>
  </si>
  <si>
    <t xml:space="preserve">        空管系统建设</t>
  </si>
  <si>
    <t xml:space="preserve">        民航还贷专项支出</t>
  </si>
  <si>
    <t xml:space="preserve">        民用航空安全</t>
  </si>
  <si>
    <t xml:space="preserve">        民航专项运输</t>
  </si>
  <si>
    <t xml:space="preserve">        其他民用航空运输支出</t>
  </si>
  <si>
    <t xml:space="preserve">      成品油价格改革对交通运输的补贴</t>
  </si>
  <si>
    <t xml:space="preserve">        对城市公交的补贴</t>
  </si>
  <si>
    <t xml:space="preserve">        对农村道路客运的补贴</t>
  </si>
  <si>
    <t xml:space="preserve">        对出租车的补贴</t>
  </si>
  <si>
    <t xml:space="preserve">        成品油价格改革补贴其他支出</t>
  </si>
  <si>
    <t xml:space="preserve">      邮政业支出</t>
  </si>
  <si>
    <t xml:space="preserve">        邮政普遍服务与特殊服务</t>
  </si>
  <si>
    <t xml:space="preserve">        其他邮政业支出</t>
  </si>
  <si>
    <t xml:space="preserve">      车辆购置税支出</t>
  </si>
  <si>
    <t xml:space="preserve">        车辆购置税用于公路等基础设施建设支出</t>
  </si>
  <si>
    <t xml:space="preserve">        车辆购置税用于农村公路建设支出</t>
  </si>
  <si>
    <t xml:space="preserve">        车辆购置税用于老旧汽车报废更新补贴</t>
  </si>
  <si>
    <t xml:space="preserve">        车辆购置税其他支出</t>
  </si>
  <si>
    <t xml:space="preserve">      其他交通运输支出</t>
  </si>
  <si>
    <t xml:space="preserve">        公共交通运营补助</t>
  </si>
  <si>
    <t xml:space="preserve">        其他交通运输支出</t>
  </si>
  <si>
    <t>十四、资源勘探信息等支出</t>
  </si>
  <si>
    <t xml:space="preserve">      资源勘探开发</t>
  </si>
  <si>
    <t xml:space="preserve">        煤炭勘探开采和洗选</t>
  </si>
  <si>
    <t xml:space="preserve">        石油和天然气勘探开采</t>
  </si>
  <si>
    <t xml:space="preserve">        黑色金属矿勘探和采选</t>
  </si>
  <si>
    <t xml:space="preserve">        有色金属矿勘探和采选</t>
  </si>
  <si>
    <t xml:space="preserve">        非金属矿勘探和采选</t>
  </si>
  <si>
    <t xml:space="preserve">        其他资源勘探业支出</t>
  </si>
  <si>
    <t xml:space="preserve">      制造业</t>
  </si>
  <si>
    <t xml:space="preserve">        纺织业</t>
  </si>
  <si>
    <t xml:space="preserve">        医药制造业</t>
  </si>
  <si>
    <t xml:space="preserve">        非金属矿物制品业</t>
  </si>
  <si>
    <t xml:space="preserve">        通信设备、计算机及其他电子设备制造业</t>
  </si>
  <si>
    <t xml:space="preserve">        交通运输设备制造业</t>
  </si>
  <si>
    <t xml:space="preserve">        电气机械及器材制造业</t>
  </si>
  <si>
    <t xml:space="preserve">        工艺品及其他制造业</t>
  </si>
  <si>
    <t xml:space="preserve">        石油加工、炼焦及核燃料加工业</t>
  </si>
  <si>
    <t xml:space="preserve">        化学原料及化学制品制造业</t>
  </si>
  <si>
    <t xml:space="preserve">        黑色金属冶炼及压延加工业</t>
  </si>
  <si>
    <t xml:space="preserve">        有色金属冶炼及压延加工业</t>
  </si>
  <si>
    <t xml:space="preserve">        其他制造业支出</t>
  </si>
  <si>
    <t xml:space="preserve">      建筑业</t>
  </si>
  <si>
    <t xml:space="preserve">        其他建筑业支出</t>
  </si>
  <si>
    <t xml:space="preserve">      工业和信息产业监管</t>
  </si>
  <si>
    <t xml:space="preserve">        战备应急</t>
  </si>
  <si>
    <t xml:space="preserve">        信息安全建设</t>
  </si>
  <si>
    <t xml:space="preserve">        专用通信</t>
  </si>
  <si>
    <t xml:space="preserve">        无线电监管</t>
  </si>
  <si>
    <t xml:space="preserve">        工业和信息产业战略研究与标准制定</t>
  </si>
  <si>
    <t xml:space="preserve">        工业和信息产业支持</t>
  </si>
  <si>
    <t xml:space="preserve">        电子专项工程</t>
  </si>
  <si>
    <t xml:space="preserve">        技术基础研究</t>
  </si>
  <si>
    <t xml:space="preserve">        其他工业和信息产业监管支出</t>
  </si>
  <si>
    <t xml:space="preserve">      安全生产监管</t>
  </si>
  <si>
    <t xml:space="preserve">        安全监管监察专项</t>
  </si>
  <si>
    <t xml:space="preserve">        应急救援支出</t>
  </si>
  <si>
    <t xml:space="preserve">        煤炭安全</t>
  </si>
  <si>
    <t xml:space="preserve">        其他安全生产监管支出</t>
  </si>
  <si>
    <t xml:space="preserve">      国有资产监管</t>
  </si>
  <si>
    <t xml:space="preserve">        国有企业监事会专项</t>
  </si>
  <si>
    <t xml:space="preserve">        其他国有资产监管支出</t>
  </si>
  <si>
    <t xml:space="preserve">      支持中小企业发展和管理支出</t>
  </si>
  <si>
    <t xml:space="preserve">        科技型中小企业技术创新基金</t>
  </si>
  <si>
    <t xml:space="preserve">        中小企业发展专项</t>
  </si>
  <si>
    <t xml:space="preserve">        其他支持中小企业发展和管理支出</t>
  </si>
  <si>
    <t xml:space="preserve">      其他资源勘探信息等支出</t>
  </si>
  <si>
    <t xml:space="preserve">        黄金事务</t>
  </si>
  <si>
    <t xml:space="preserve">        建设项目贷款贴息</t>
  </si>
  <si>
    <t xml:space="preserve">        技术改造支出</t>
  </si>
  <si>
    <t xml:space="preserve">        中药材扶持资金支出</t>
  </si>
  <si>
    <t xml:space="preserve">        重点产业振兴和技术改造项目贷款贴息</t>
  </si>
  <si>
    <t xml:space="preserve">        其他资源勘探信息等支出</t>
  </si>
  <si>
    <t>十五、商业服务业等支出</t>
  </si>
  <si>
    <t xml:space="preserve">      商业流通事务</t>
  </si>
  <si>
    <t xml:space="preserve">        食品流通安全补贴</t>
  </si>
  <si>
    <t xml:space="preserve">        市场监测及信息管理</t>
  </si>
  <si>
    <t xml:space="preserve">        民贸企业补贴</t>
  </si>
  <si>
    <t xml:space="preserve">        民贸民品贷款贴息</t>
  </si>
  <si>
    <t xml:space="preserve">        其他商业流通事务支出</t>
  </si>
  <si>
    <t xml:space="preserve">      旅游业管理与服务支出</t>
  </si>
  <si>
    <t xml:space="preserve">        旅游宣传</t>
  </si>
  <si>
    <t xml:space="preserve">        旅游行业业务管理</t>
  </si>
  <si>
    <t xml:space="preserve">        其他旅游业管理与服务支出</t>
  </si>
  <si>
    <t xml:space="preserve">      涉外发展服务支出</t>
  </si>
  <si>
    <t xml:space="preserve">        外商投资环境建设补助资金</t>
  </si>
  <si>
    <t xml:space="preserve">        其他涉外发展服务支出</t>
  </si>
  <si>
    <t xml:space="preserve">      其他商业服务业等支出</t>
  </si>
  <si>
    <t xml:space="preserve">        服务业基础设施建设</t>
  </si>
  <si>
    <t xml:space="preserve">        其他商业服务业等支出</t>
  </si>
  <si>
    <t>十六、金融支出</t>
  </si>
  <si>
    <t xml:space="preserve">      金融部门行政支出</t>
  </si>
  <si>
    <t xml:space="preserve">        安全防卫</t>
  </si>
  <si>
    <t xml:space="preserve">        金融部门其他行政支出</t>
  </si>
  <si>
    <t xml:space="preserve">      金融发展支出</t>
  </si>
  <si>
    <t xml:space="preserve">        政策性银行亏损补贴</t>
    <phoneticPr fontId="4" type="noConversion"/>
  </si>
  <si>
    <t xml:space="preserve">        商业银行贷款贴息</t>
  </si>
  <si>
    <t xml:space="preserve">        补充资本金</t>
  </si>
  <si>
    <t xml:space="preserve">        风险基金补助</t>
  </si>
  <si>
    <t xml:space="preserve">        其他金融发展支出</t>
  </si>
  <si>
    <t xml:space="preserve">      其他金融支出</t>
  </si>
  <si>
    <t>十七、援助其他地区支出</t>
  </si>
  <si>
    <t xml:space="preserve">      一般公共服务</t>
  </si>
  <si>
    <t xml:space="preserve">      教育</t>
  </si>
  <si>
    <t xml:space="preserve">      文化体育与传媒</t>
  </si>
  <si>
    <t xml:space="preserve">      医疗卫生</t>
  </si>
  <si>
    <t xml:space="preserve">      节能环保</t>
  </si>
  <si>
    <t xml:space="preserve">      交通运输</t>
  </si>
  <si>
    <t xml:space="preserve">      住房保障</t>
  </si>
  <si>
    <t>十八、国土海洋气象等支出</t>
  </si>
  <si>
    <t xml:space="preserve">      国土资源事务</t>
  </si>
  <si>
    <t xml:space="preserve">        国土资源规划及管理</t>
  </si>
  <si>
    <t xml:space="preserve">        土地资源调查</t>
  </si>
  <si>
    <t xml:space="preserve">        土地资源利用与保护</t>
  </si>
  <si>
    <t xml:space="preserve">        国土资源社会公益服务</t>
  </si>
  <si>
    <t xml:space="preserve">        国土资源行业业务管理</t>
  </si>
  <si>
    <t xml:space="preserve">        国土资源调查</t>
  </si>
  <si>
    <t xml:space="preserve">        国土整治</t>
  </si>
  <si>
    <t xml:space="preserve">        地质灾害防治</t>
  </si>
  <si>
    <t xml:space="preserve">        土地资源储备支出</t>
  </si>
  <si>
    <t xml:space="preserve">        地质矿产资源与环境调查</t>
    <phoneticPr fontId="4" type="noConversion"/>
  </si>
  <si>
    <t xml:space="preserve">        地质矿产资源利用与保护</t>
  </si>
  <si>
    <t xml:space="preserve">        地质转产项目财政贴息</t>
  </si>
  <si>
    <t xml:space="preserve">        国外风险勘查</t>
  </si>
  <si>
    <t xml:space="preserve">        地质勘查基金（周转金）支出</t>
  </si>
  <si>
    <t xml:space="preserve">        其他国土资源事务支出</t>
  </si>
  <si>
    <t xml:space="preserve">      海洋管理事务</t>
  </si>
  <si>
    <t xml:space="preserve">        海域使用管理</t>
  </si>
  <si>
    <t xml:space="preserve">        海洋环境保护与监测</t>
  </si>
  <si>
    <t xml:space="preserve">        海洋调查评价</t>
  </si>
  <si>
    <t xml:space="preserve">        海洋权益维护</t>
  </si>
  <si>
    <t xml:space="preserve">        海洋执法监察</t>
  </si>
  <si>
    <t xml:space="preserve">        海洋防灾减灾</t>
  </si>
  <si>
    <t xml:space="preserve">        海洋卫星</t>
  </si>
  <si>
    <t xml:space="preserve">        极地考察</t>
  </si>
  <si>
    <t xml:space="preserve">        海洋矿产资源勘探研究</t>
  </si>
  <si>
    <t xml:space="preserve">        海港航标维护</t>
  </si>
  <si>
    <t xml:space="preserve">        海水淡化</t>
  </si>
  <si>
    <t xml:space="preserve">        无居民海岛使用金支出</t>
  </si>
  <si>
    <t xml:space="preserve">        海岛和海域保护</t>
  </si>
  <si>
    <t xml:space="preserve">        其他海洋管理事务支出</t>
  </si>
  <si>
    <t xml:space="preserve">      测绘事务</t>
  </si>
  <si>
    <t xml:space="preserve">        基础测绘</t>
  </si>
  <si>
    <t xml:space="preserve">        航空摄影</t>
  </si>
  <si>
    <t xml:space="preserve">        测绘工程建设</t>
  </si>
  <si>
    <t xml:space="preserve">        其他测绘事务支出</t>
  </si>
  <si>
    <t xml:space="preserve">      地震事务</t>
  </si>
  <si>
    <t xml:space="preserve">        地震监测</t>
  </si>
  <si>
    <t xml:space="preserve">        地震预测预报</t>
  </si>
  <si>
    <t xml:space="preserve">        地震灾害预防</t>
  </si>
  <si>
    <t xml:space="preserve">        地震应急救援</t>
  </si>
  <si>
    <t xml:space="preserve">        地震环境探察</t>
  </si>
  <si>
    <t xml:space="preserve">        防震减灾信息管理</t>
  </si>
  <si>
    <t xml:space="preserve">        防震减灾基础管理</t>
  </si>
  <si>
    <t xml:space="preserve">        地震事业机构</t>
  </si>
  <si>
    <t xml:space="preserve">        其他地震事务支出</t>
  </si>
  <si>
    <t xml:space="preserve">      气象事务</t>
  </si>
  <si>
    <t xml:space="preserve">        气象事业机构</t>
  </si>
  <si>
    <t xml:space="preserve">        气象探测</t>
  </si>
  <si>
    <t xml:space="preserve">        气象信息传输及管理</t>
  </si>
  <si>
    <t xml:space="preserve">        气象预报预测</t>
  </si>
  <si>
    <t xml:space="preserve">        气象服务</t>
  </si>
  <si>
    <t xml:space="preserve">        气象装备保障维护</t>
  </si>
  <si>
    <t xml:space="preserve">        气象基础设施建设与维修</t>
  </si>
  <si>
    <t xml:space="preserve">        气象卫星</t>
  </si>
  <si>
    <t xml:space="preserve">        气象法规与标准</t>
  </si>
  <si>
    <t xml:space="preserve">        气象资金审计稽查</t>
  </si>
  <si>
    <t xml:space="preserve">        其他气象事务支出</t>
  </si>
  <si>
    <t>十九、住房保障支出</t>
  </si>
  <si>
    <t xml:space="preserve">      保障性安居工程支出</t>
  </si>
  <si>
    <t xml:space="preserve">        廉租住房</t>
  </si>
  <si>
    <t xml:space="preserve">        沉陷区治理</t>
  </si>
  <si>
    <t xml:space="preserve">        棚户区改造</t>
  </si>
  <si>
    <t xml:space="preserve">        少数民族地区游牧民定居工程</t>
  </si>
  <si>
    <t xml:space="preserve">        农村危房改造</t>
  </si>
  <si>
    <t xml:space="preserve">        公共租赁住房</t>
  </si>
  <si>
    <t xml:space="preserve">        保障性住房租金补贴</t>
  </si>
  <si>
    <t xml:space="preserve">        其他保障性安居工程支出</t>
  </si>
  <si>
    <t xml:space="preserve">      住房改革支出</t>
  </si>
  <si>
    <t xml:space="preserve">        住房公积金</t>
  </si>
  <si>
    <t xml:space="preserve">        提租补贴</t>
  </si>
  <si>
    <t xml:space="preserve">        购房补贴</t>
  </si>
  <si>
    <t xml:space="preserve">      城乡社区住宅</t>
  </si>
  <si>
    <t xml:space="preserve">        公有住房建设和维修改造支出</t>
  </si>
  <si>
    <t xml:space="preserve">        住房公积金管理</t>
  </si>
  <si>
    <t xml:space="preserve">        其他城乡社区住宅支出</t>
  </si>
  <si>
    <t>二十、粮油物资储备支出</t>
  </si>
  <si>
    <t xml:space="preserve">      粮油事务</t>
  </si>
  <si>
    <t xml:space="preserve">        粮食财务与审计支出</t>
  </si>
  <si>
    <t xml:space="preserve">        粮食信息统计</t>
  </si>
  <si>
    <t xml:space="preserve">        粮食专项业务活动</t>
  </si>
  <si>
    <t xml:space="preserve">        国家粮油差价补贴</t>
  </si>
  <si>
    <t xml:space="preserve">        粮食财务挂账利息补贴</t>
  </si>
  <si>
    <t xml:space="preserve">        粮食财务挂账消化款</t>
  </si>
  <si>
    <t xml:space="preserve">        处理陈化粮补贴</t>
  </si>
  <si>
    <t xml:space="preserve">        粮食风险基金</t>
  </si>
  <si>
    <t xml:space="preserve">        粮油市场调控专项资金</t>
  </si>
  <si>
    <t xml:space="preserve">        其他粮油事务支出</t>
  </si>
  <si>
    <t xml:space="preserve">      物资事务</t>
  </si>
  <si>
    <t xml:space="preserve">        铁路专用线</t>
  </si>
  <si>
    <t xml:space="preserve">        护库武警和民兵支出</t>
  </si>
  <si>
    <t xml:space="preserve">        物资保管与保养</t>
  </si>
  <si>
    <t xml:space="preserve">        专项贷款利息</t>
  </si>
  <si>
    <t xml:space="preserve">        物资转移</t>
  </si>
  <si>
    <t xml:space="preserve">        物资轮换</t>
  </si>
  <si>
    <t xml:space="preserve">        仓库建设</t>
  </si>
  <si>
    <t xml:space="preserve">        仓库安防</t>
  </si>
  <si>
    <t xml:space="preserve">        其他物资事务支出</t>
  </si>
  <si>
    <t xml:space="preserve">      能源储备</t>
  </si>
  <si>
    <t xml:space="preserve">        石油储备支出</t>
  </si>
  <si>
    <t xml:space="preserve">        天然铀能源储备</t>
  </si>
  <si>
    <t xml:space="preserve">        煤炭储备</t>
  </si>
  <si>
    <t xml:space="preserve">        其他能源储备</t>
  </si>
  <si>
    <t xml:space="preserve">      粮油储备</t>
  </si>
  <si>
    <t xml:space="preserve">        储备粮油补贴</t>
    <phoneticPr fontId="4" type="noConversion"/>
  </si>
  <si>
    <t xml:space="preserve">        储备粮油差价补贴</t>
  </si>
  <si>
    <t xml:space="preserve">        储备粮（油）库建设</t>
  </si>
  <si>
    <t xml:space="preserve">        最低收购价政策支出</t>
  </si>
  <si>
    <t xml:space="preserve">        其他粮油储备支出</t>
  </si>
  <si>
    <t xml:space="preserve">      重要商品储备</t>
  </si>
  <si>
    <t xml:space="preserve">        棉花储备</t>
  </si>
  <si>
    <t xml:space="preserve">        食糖储备</t>
  </si>
  <si>
    <t xml:space="preserve">        肉类储备</t>
  </si>
  <si>
    <t xml:space="preserve">        化肥储备</t>
  </si>
  <si>
    <t xml:space="preserve">        农药储备</t>
  </si>
  <si>
    <t xml:space="preserve">        边销茶储备</t>
  </si>
  <si>
    <t xml:space="preserve">        羊毛储备</t>
  </si>
  <si>
    <t xml:space="preserve">        医药储备</t>
  </si>
  <si>
    <t xml:space="preserve">        食盐储备</t>
  </si>
  <si>
    <t xml:space="preserve">        战略物资储备</t>
  </si>
  <si>
    <t xml:space="preserve">        其他重要商品储备支出</t>
  </si>
  <si>
    <t>二十一、预备费</t>
  </si>
  <si>
    <t>二十二、债务付息支出</t>
  </si>
  <si>
    <t xml:space="preserve">      地方政府一般债务付息支出</t>
  </si>
  <si>
    <t xml:space="preserve">        地方政府一般债券付息支出</t>
  </si>
  <si>
    <t xml:space="preserve">        地方政府向外国政府借款付息支出</t>
  </si>
  <si>
    <t xml:space="preserve">        地方政府向国际组织借款付息支出</t>
  </si>
  <si>
    <t xml:space="preserve">        地方政府其他一般债务付息支出</t>
  </si>
  <si>
    <t>二十三、债务发行费用支出</t>
  </si>
  <si>
    <t xml:space="preserve">      地方政府一般债务发行费用支出</t>
  </si>
  <si>
    <t>二十四、其他支出</t>
  </si>
  <si>
    <t xml:space="preserve">        年初预留</t>
  </si>
  <si>
    <t xml:space="preserve">        其他支出</t>
  </si>
  <si>
    <t>支出合计</t>
  </si>
  <si>
    <t>随州市2018年一般公共预算支出表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</si>
</sst>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[Red]\(0\)"/>
    <numFmt numFmtId="177" formatCode="0_ "/>
    <numFmt numFmtId="178" formatCode="0.0_ 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黑体"/>
      <family val="3"/>
      <charset val="134"/>
    </font>
    <font>
      <b/>
      <sz val="16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76" fontId="7" fillId="3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177" fontId="7" fillId="4" borderId="1" xfId="0" applyNumberFormat="1" applyFont="1" applyFill="1" applyBorder="1" applyAlignment="1" applyProtection="1">
      <alignment horizontal="left" vertical="center"/>
      <protection locked="0"/>
    </xf>
    <xf numFmtId="177" fontId="7" fillId="4" borderId="1" xfId="0" applyNumberFormat="1" applyFont="1" applyFill="1" applyBorder="1" applyAlignment="1">
      <alignment vertical="center"/>
    </xf>
    <xf numFmtId="177" fontId="7" fillId="2" borderId="1" xfId="0" applyNumberFormat="1" applyFont="1" applyFill="1" applyBorder="1" applyAlignment="1" applyProtection="1">
      <alignment horizontal="left" vertical="center"/>
      <protection locked="0"/>
    </xf>
    <xf numFmtId="177" fontId="7" fillId="2" borderId="1" xfId="0" applyNumberFormat="1" applyFont="1" applyFill="1" applyBorder="1" applyAlignment="1">
      <alignment vertical="center"/>
    </xf>
    <xf numFmtId="176" fontId="7" fillId="2" borderId="1" xfId="0" applyNumberFormat="1" applyFont="1" applyFill="1" applyBorder="1" applyAlignment="1">
      <alignment vertical="center"/>
    </xf>
    <xf numFmtId="178" fontId="7" fillId="2" borderId="1" xfId="0" applyNumberFormat="1" applyFont="1" applyFill="1" applyBorder="1" applyAlignment="1" applyProtection="1">
      <alignment horizontal="left" vertical="center"/>
      <protection locked="0"/>
    </xf>
    <xf numFmtId="178" fontId="7" fillId="4" borderId="1" xfId="0" applyNumberFormat="1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>
      <alignment vertical="center"/>
    </xf>
    <xf numFmtId="176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176" fontId="7" fillId="2" borderId="1" xfId="0" applyNumberFormat="1" applyFont="1" applyFill="1" applyBorder="1" applyAlignment="1" applyProtection="1">
      <alignment vertical="center"/>
      <protection locked="0"/>
    </xf>
    <xf numFmtId="176" fontId="7" fillId="4" borderId="1" xfId="0" applyNumberFormat="1" applyFont="1" applyFill="1" applyBorder="1" applyAlignment="1">
      <alignment vertical="center"/>
    </xf>
    <xf numFmtId="177" fontId="7" fillId="3" borderId="1" xfId="0" applyNumberFormat="1" applyFont="1" applyFill="1" applyBorder="1" applyAlignment="1">
      <alignment vertical="center"/>
    </xf>
    <xf numFmtId="176" fontId="9" fillId="4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76" fontId="9" fillId="2" borderId="1" xfId="0" applyNumberFormat="1" applyFont="1" applyFill="1" applyBorder="1" applyAlignment="1">
      <alignment vertical="center"/>
    </xf>
    <xf numFmtId="176" fontId="9" fillId="3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distributed" vertical="center"/>
    </xf>
  </cellXfs>
  <cellStyles count="2">
    <cellStyle name="常规" xfId="0" builtinId="0"/>
    <cellStyle name="常规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19"/>
  <sheetViews>
    <sheetView tabSelected="1" workbookViewId="0">
      <selection activeCell="E9" sqref="E9"/>
    </sheetView>
  </sheetViews>
  <sheetFormatPr defaultRowHeight="14.25"/>
  <cols>
    <col min="1" max="1" width="44" style="5" customWidth="1"/>
    <col min="2" max="2" width="13.5" style="2" customWidth="1"/>
    <col min="3" max="3" width="15" style="2" customWidth="1"/>
    <col min="4" max="254" width="9" style="2"/>
    <col min="255" max="255" width="44" style="2" customWidth="1"/>
    <col min="256" max="256" width="14.875" style="2" customWidth="1"/>
    <col min="257" max="257" width="13.5" style="2" customWidth="1"/>
    <col min="258" max="258" width="13.875" style="2" customWidth="1"/>
    <col min="259" max="259" width="15" style="2" customWidth="1"/>
    <col min="260" max="510" width="9" style="2"/>
    <col min="511" max="511" width="44" style="2" customWidth="1"/>
    <col min="512" max="512" width="14.875" style="2" customWidth="1"/>
    <col min="513" max="513" width="13.5" style="2" customWidth="1"/>
    <col min="514" max="514" width="13.875" style="2" customWidth="1"/>
    <col min="515" max="515" width="15" style="2" customWidth="1"/>
    <col min="516" max="766" width="9" style="2"/>
    <col min="767" max="767" width="44" style="2" customWidth="1"/>
    <col min="768" max="768" width="14.875" style="2" customWidth="1"/>
    <col min="769" max="769" width="13.5" style="2" customWidth="1"/>
    <col min="770" max="770" width="13.875" style="2" customWidth="1"/>
    <col min="771" max="771" width="15" style="2" customWidth="1"/>
    <col min="772" max="1022" width="9" style="2"/>
    <col min="1023" max="1023" width="44" style="2" customWidth="1"/>
    <col min="1024" max="1024" width="14.875" style="2" customWidth="1"/>
    <col min="1025" max="1025" width="13.5" style="2" customWidth="1"/>
    <col min="1026" max="1026" width="13.875" style="2" customWidth="1"/>
    <col min="1027" max="1027" width="15" style="2" customWidth="1"/>
    <col min="1028" max="1278" width="9" style="2"/>
    <col min="1279" max="1279" width="44" style="2" customWidth="1"/>
    <col min="1280" max="1280" width="14.875" style="2" customWidth="1"/>
    <col min="1281" max="1281" width="13.5" style="2" customWidth="1"/>
    <col min="1282" max="1282" width="13.875" style="2" customWidth="1"/>
    <col min="1283" max="1283" width="15" style="2" customWidth="1"/>
    <col min="1284" max="1534" width="9" style="2"/>
    <col min="1535" max="1535" width="44" style="2" customWidth="1"/>
    <col min="1536" max="1536" width="14.875" style="2" customWidth="1"/>
    <col min="1537" max="1537" width="13.5" style="2" customWidth="1"/>
    <col min="1538" max="1538" width="13.875" style="2" customWidth="1"/>
    <col min="1539" max="1539" width="15" style="2" customWidth="1"/>
    <col min="1540" max="1790" width="9" style="2"/>
    <col min="1791" max="1791" width="44" style="2" customWidth="1"/>
    <col min="1792" max="1792" width="14.875" style="2" customWidth="1"/>
    <col min="1793" max="1793" width="13.5" style="2" customWidth="1"/>
    <col min="1794" max="1794" width="13.875" style="2" customWidth="1"/>
    <col min="1795" max="1795" width="15" style="2" customWidth="1"/>
    <col min="1796" max="2046" width="9" style="2"/>
    <col min="2047" max="2047" width="44" style="2" customWidth="1"/>
    <col min="2048" max="2048" width="14.875" style="2" customWidth="1"/>
    <col min="2049" max="2049" width="13.5" style="2" customWidth="1"/>
    <col min="2050" max="2050" width="13.875" style="2" customWidth="1"/>
    <col min="2051" max="2051" width="15" style="2" customWidth="1"/>
    <col min="2052" max="2302" width="9" style="2"/>
    <col min="2303" max="2303" width="44" style="2" customWidth="1"/>
    <col min="2304" max="2304" width="14.875" style="2" customWidth="1"/>
    <col min="2305" max="2305" width="13.5" style="2" customWidth="1"/>
    <col min="2306" max="2306" width="13.875" style="2" customWidth="1"/>
    <col min="2307" max="2307" width="15" style="2" customWidth="1"/>
    <col min="2308" max="2558" width="9" style="2"/>
    <col min="2559" max="2559" width="44" style="2" customWidth="1"/>
    <col min="2560" max="2560" width="14.875" style="2" customWidth="1"/>
    <col min="2561" max="2561" width="13.5" style="2" customWidth="1"/>
    <col min="2562" max="2562" width="13.875" style="2" customWidth="1"/>
    <col min="2563" max="2563" width="15" style="2" customWidth="1"/>
    <col min="2564" max="2814" width="9" style="2"/>
    <col min="2815" max="2815" width="44" style="2" customWidth="1"/>
    <col min="2816" max="2816" width="14.875" style="2" customWidth="1"/>
    <col min="2817" max="2817" width="13.5" style="2" customWidth="1"/>
    <col min="2818" max="2818" width="13.875" style="2" customWidth="1"/>
    <col min="2819" max="2819" width="15" style="2" customWidth="1"/>
    <col min="2820" max="3070" width="9" style="2"/>
    <col min="3071" max="3071" width="44" style="2" customWidth="1"/>
    <col min="3072" max="3072" width="14.875" style="2" customWidth="1"/>
    <col min="3073" max="3073" width="13.5" style="2" customWidth="1"/>
    <col min="3074" max="3074" width="13.875" style="2" customWidth="1"/>
    <col min="3075" max="3075" width="15" style="2" customWidth="1"/>
    <col min="3076" max="3326" width="9" style="2"/>
    <col min="3327" max="3327" width="44" style="2" customWidth="1"/>
    <col min="3328" max="3328" width="14.875" style="2" customWidth="1"/>
    <col min="3329" max="3329" width="13.5" style="2" customWidth="1"/>
    <col min="3330" max="3330" width="13.875" style="2" customWidth="1"/>
    <col min="3331" max="3331" width="15" style="2" customWidth="1"/>
    <col min="3332" max="3582" width="9" style="2"/>
    <col min="3583" max="3583" width="44" style="2" customWidth="1"/>
    <col min="3584" max="3584" width="14.875" style="2" customWidth="1"/>
    <col min="3585" max="3585" width="13.5" style="2" customWidth="1"/>
    <col min="3586" max="3586" width="13.875" style="2" customWidth="1"/>
    <col min="3587" max="3587" width="15" style="2" customWidth="1"/>
    <col min="3588" max="3838" width="9" style="2"/>
    <col min="3839" max="3839" width="44" style="2" customWidth="1"/>
    <col min="3840" max="3840" width="14.875" style="2" customWidth="1"/>
    <col min="3841" max="3841" width="13.5" style="2" customWidth="1"/>
    <col min="3842" max="3842" width="13.875" style="2" customWidth="1"/>
    <col min="3843" max="3843" width="15" style="2" customWidth="1"/>
    <col min="3844" max="4094" width="9" style="2"/>
    <col min="4095" max="4095" width="44" style="2" customWidth="1"/>
    <col min="4096" max="4096" width="14.875" style="2" customWidth="1"/>
    <col min="4097" max="4097" width="13.5" style="2" customWidth="1"/>
    <col min="4098" max="4098" width="13.875" style="2" customWidth="1"/>
    <col min="4099" max="4099" width="15" style="2" customWidth="1"/>
    <col min="4100" max="4350" width="9" style="2"/>
    <col min="4351" max="4351" width="44" style="2" customWidth="1"/>
    <col min="4352" max="4352" width="14.875" style="2" customWidth="1"/>
    <col min="4353" max="4353" width="13.5" style="2" customWidth="1"/>
    <col min="4354" max="4354" width="13.875" style="2" customWidth="1"/>
    <col min="4355" max="4355" width="15" style="2" customWidth="1"/>
    <col min="4356" max="4606" width="9" style="2"/>
    <col min="4607" max="4607" width="44" style="2" customWidth="1"/>
    <col min="4608" max="4608" width="14.875" style="2" customWidth="1"/>
    <col min="4609" max="4609" width="13.5" style="2" customWidth="1"/>
    <col min="4610" max="4610" width="13.875" style="2" customWidth="1"/>
    <col min="4611" max="4611" width="15" style="2" customWidth="1"/>
    <col min="4612" max="4862" width="9" style="2"/>
    <col min="4863" max="4863" width="44" style="2" customWidth="1"/>
    <col min="4864" max="4864" width="14.875" style="2" customWidth="1"/>
    <col min="4865" max="4865" width="13.5" style="2" customWidth="1"/>
    <col min="4866" max="4866" width="13.875" style="2" customWidth="1"/>
    <col min="4867" max="4867" width="15" style="2" customWidth="1"/>
    <col min="4868" max="5118" width="9" style="2"/>
    <col min="5119" max="5119" width="44" style="2" customWidth="1"/>
    <col min="5120" max="5120" width="14.875" style="2" customWidth="1"/>
    <col min="5121" max="5121" width="13.5" style="2" customWidth="1"/>
    <col min="5122" max="5122" width="13.875" style="2" customWidth="1"/>
    <col min="5123" max="5123" width="15" style="2" customWidth="1"/>
    <col min="5124" max="5374" width="9" style="2"/>
    <col min="5375" max="5375" width="44" style="2" customWidth="1"/>
    <col min="5376" max="5376" width="14.875" style="2" customWidth="1"/>
    <col min="5377" max="5377" width="13.5" style="2" customWidth="1"/>
    <col min="5378" max="5378" width="13.875" style="2" customWidth="1"/>
    <col min="5379" max="5379" width="15" style="2" customWidth="1"/>
    <col min="5380" max="5630" width="9" style="2"/>
    <col min="5631" max="5631" width="44" style="2" customWidth="1"/>
    <col min="5632" max="5632" width="14.875" style="2" customWidth="1"/>
    <col min="5633" max="5633" width="13.5" style="2" customWidth="1"/>
    <col min="5634" max="5634" width="13.875" style="2" customWidth="1"/>
    <col min="5635" max="5635" width="15" style="2" customWidth="1"/>
    <col min="5636" max="5886" width="9" style="2"/>
    <col min="5887" max="5887" width="44" style="2" customWidth="1"/>
    <col min="5888" max="5888" width="14.875" style="2" customWidth="1"/>
    <col min="5889" max="5889" width="13.5" style="2" customWidth="1"/>
    <col min="5890" max="5890" width="13.875" style="2" customWidth="1"/>
    <col min="5891" max="5891" width="15" style="2" customWidth="1"/>
    <col min="5892" max="6142" width="9" style="2"/>
    <col min="6143" max="6143" width="44" style="2" customWidth="1"/>
    <col min="6144" max="6144" width="14.875" style="2" customWidth="1"/>
    <col min="6145" max="6145" width="13.5" style="2" customWidth="1"/>
    <col min="6146" max="6146" width="13.875" style="2" customWidth="1"/>
    <col min="6147" max="6147" width="15" style="2" customWidth="1"/>
    <col min="6148" max="6398" width="9" style="2"/>
    <col min="6399" max="6399" width="44" style="2" customWidth="1"/>
    <col min="6400" max="6400" width="14.875" style="2" customWidth="1"/>
    <col min="6401" max="6401" width="13.5" style="2" customWidth="1"/>
    <col min="6402" max="6402" width="13.875" style="2" customWidth="1"/>
    <col min="6403" max="6403" width="15" style="2" customWidth="1"/>
    <col min="6404" max="6654" width="9" style="2"/>
    <col min="6655" max="6655" width="44" style="2" customWidth="1"/>
    <col min="6656" max="6656" width="14.875" style="2" customWidth="1"/>
    <col min="6657" max="6657" width="13.5" style="2" customWidth="1"/>
    <col min="6658" max="6658" width="13.875" style="2" customWidth="1"/>
    <col min="6659" max="6659" width="15" style="2" customWidth="1"/>
    <col min="6660" max="6910" width="9" style="2"/>
    <col min="6911" max="6911" width="44" style="2" customWidth="1"/>
    <col min="6912" max="6912" width="14.875" style="2" customWidth="1"/>
    <col min="6913" max="6913" width="13.5" style="2" customWidth="1"/>
    <col min="6914" max="6914" width="13.875" style="2" customWidth="1"/>
    <col min="6915" max="6915" width="15" style="2" customWidth="1"/>
    <col min="6916" max="7166" width="9" style="2"/>
    <col min="7167" max="7167" width="44" style="2" customWidth="1"/>
    <col min="7168" max="7168" width="14.875" style="2" customWidth="1"/>
    <col min="7169" max="7169" width="13.5" style="2" customWidth="1"/>
    <col min="7170" max="7170" width="13.875" style="2" customWidth="1"/>
    <col min="7171" max="7171" width="15" style="2" customWidth="1"/>
    <col min="7172" max="7422" width="9" style="2"/>
    <col min="7423" max="7423" width="44" style="2" customWidth="1"/>
    <col min="7424" max="7424" width="14.875" style="2" customWidth="1"/>
    <col min="7425" max="7425" width="13.5" style="2" customWidth="1"/>
    <col min="7426" max="7426" width="13.875" style="2" customWidth="1"/>
    <col min="7427" max="7427" width="15" style="2" customWidth="1"/>
    <col min="7428" max="7678" width="9" style="2"/>
    <col min="7679" max="7679" width="44" style="2" customWidth="1"/>
    <col min="7680" max="7680" width="14.875" style="2" customWidth="1"/>
    <col min="7681" max="7681" width="13.5" style="2" customWidth="1"/>
    <col min="7682" max="7682" width="13.875" style="2" customWidth="1"/>
    <col min="7683" max="7683" width="15" style="2" customWidth="1"/>
    <col min="7684" max="7934" width="9" style="2"/>
    <col min="7935" max="7935" width="44" style="2" customWidth="1"/>
    <col min="7936" max="7936" width="14.875" style="2" customWidth="1"/>
    <col min="7937" max="7937" width="13.5" style="2" customWidth="1"/>
    <col min="7938" max="7938" width="13.875" style="2" customWidth="1"/>
    <col min="7939" max="7939" width="15" style="2" customWidth="1"/>
    <col min="7940" max="8190" width="9" style="2"/>
    <col min="8191" max="8191" width="44" style="2" customWidth="1"/>
    <col min="8192" max="8192" width="14.875" style="2" customWidth="1"/>
    <col min="8193" max="8193" width="13.5" style="2" customWidth="1"/>
    <col min="8194" max="8194" width="13.875" style="2" customWidth="1"/>
    <col min="8195" max="8195" width="15" style="2" customWidth="1"/>
    <col min="8196" max="8446" width="9" style="2"/>
    <col min="8447" max="8447" width="44" style="2" customWidth="1"/>
    <col min="8448" max="8448" width="14.875" style="2" customWidth="1"/>
    <col min="8449" max="8449" width="13.5" style="2" customWidth="1"/>
    <col min="8450" max="8450" width="13.875" style="2" customWidth="1"/>
    <col min="8451" max="8451" width="15" style="2" customWidth="1"/>
    <col min="8452" max="8702" width="9" style="2"/>
    <col min="8703" max="8703" width="44" style="2" customWidth="1"/>
    <col min="8704" max="8704" width="14.875" style="2" customWidth="1"/>
    <col min="8705" max="8705" width="13.5" style="2" customWidth="1"/>
    <col min="8706" max="8706" width="13.875" style="2" customWidth="1"/>
    <col min="8707" max="8707" width="15" style="2" customWidth="1"/>
    <col min="8708" max="8958" width="9" style="2"/>
    <col min="8959" max="8959" width="44" style="2" customWidth="1"/>
    <col min="8960" max="8960" width="14.875" style="2" customWidth="1"/>
    <col min="8961" max="8961" width="13.5" style="2" customWidth="1"/>
    <col min="8962" max="8962" width="13.875" style="2" customWidth="1"/>
    <col min="8963" max="8963" width="15" style="2" customWidth="1"/>
    <col min="8964" max="9214" width="9" style="2"/>
    <col min="9215" max="9215" width="44" style="2" customWidth="1"/>
    <col min="9216" max="9216" width="14.875" style="2" customWidth="1"/>
    <col min="9217" max="9217" width="13.5" style="2" customWidth="1"/>
    <col min="9218" max="9218" width="13.875" style="2" customWidth="1"/>
    <col min="9219" max="9219" width="15" style="2" customWidth="1"/>
    <col min="9220" max="9470" width="9" style="2"/>
    <col min="9471" max="9471" width="44" style="2" customWidth="1"/>
    <col min="9472" max="9472" width="14.875" style="2" customWidth="1"/>
    <col min="9473" max="9473" width="13.5" style="2" customWidth="1"/>
    <col min="9474" max="9474" width="13.875" style="2" customWidth="1"/>
    <col min="9475" max="9475" width="15" style="2" customWidth="1"/>
    <col min="9476" max="9726" width="9" style="2"/>
    <col min="9727" max="9727" width="44" style="2" customWidth="1"/>
    <col min="9728" max="9728" width="14.875" style="2" customWidth="1"/>
    <col min="9729" max="9729" width="13.5" style="2" customWidth="1"/>
    <col min="9730" max="9730" width="13.875" style="2" customWidth="1"/>
    <col min="9731" max="9731" width="15" style="2" customWidth="1"/>
    <col min="9732" max="9982" width="9" style="2"/>
    <col min="9983" max="9983" width="44" style="2" customWidth="1"/>
    <col min="9984" max="9984" width="14.875" style="2" customWidth="1"/>
    <col min="9985" max="9985" width="13.5" style="2" customWidth="1"/>
    <col min="9986" max="9986" width="13.875" style="2" customWidth="1"/>
    <col min="9987" max="9987" width="15" style="2" customWidth="1"/>
    <col min="9988" max="10238" width="9" style="2"/>
    <col min="10239" max="10239" width="44" style="2" customWidth="1"/>
    <col min="10240" max="10240" width="14.875" style="2" customWidth="1"/>
    <col min="10241" max="10241" width="13.5" style="2" customWidth="1"/>
    <col min="10242" max="10242" width="13.875" style="2" customWidth="1"/>
    <col min="10243" max="10243" width="15" style="2" customWidth="1"/>
    <col min="10244" max="10494" width="9" style="2"/>
    <col min="10495" max="10495" width="44" style="2" customWidth="1"/>
    <col min="10496" max="10496" width="14.875" style="2" customWidth="1"/>
    <col min="10497" max="10497" width="13.5" style="2" customWidth="1"/>
    <col min="10498" max="10498" width="13.875" style="2" customWidth="1"/>
    <col min="10499" max="10499" width="15" style="2" customWidth="1"/>
    <col min="10500" max="10750" width="9" style="2"/>
    <col min="10751" max="10751" width="44" style="2" customWidth="1"/>
    <col min="10752" max="10752" width="14.875" style="2" customWidth="1"/>
    <col min="10753" max="10753" width="13.5" style="2" customWidth="1"/>
    <col min="10754" max="10754" width="13.875" style="2" customWidth="1"/>
    <col min="10755" max="10755" width="15" style="2" customWidth="1"/>
    <col min="10756" max="11006" width="9" style="2"/>
    <col min="11007" max="11007" width="44" style="2" customWidth="1"/>
    <col min="11008" max="11008" width="14.875" style="2" customWidth="1"/>
    <col min="11009" max="11009" width="13.5" style="2" customWidth="1"/>
    <col min="11010" max="11010" width="13.875" style="2" customWidth="1"/>
    <col min="11011" max="11011" width="15" style="2" customWidth="1"/>
    <col min="11012" max="11262" width="9" style="2"/>
    <col min="11263" max="11263" width="44" style="2" customWidth="1"/>
    <col min="11264" max="11264" width="14.875" style="2" customWidth="1"/>
    <col min="11265" max="11265" width="13.5" style="2" customWidth="1"/>
    <col min="11266" max="11266" width="13.875" style="2" customWidth="1"/>
    <col min="11267" max="11267" width="15" style="2" customWidth="1"/>
    <col min="11268" max="11518" width="9" style="2"/>
    <col min="11519" max="11519" width="44" style="2" customWidth="1"/>
    <col min="11520" max="11520" width="14.875" style="2" customWidth="1"/>
    <col min="11521" max="11521" width="13.5" style="2" customWidth="1"/>
    <col min="11522" max="11522" width="13.875" style="2" customWidth="1"/>
    <col min="11523" max="11523" width="15" style="2" customWidth="1"/>
    <col min="11524" max="11774" width="9" style="2"/>
    <col min="11775" max="11775" width="44" style="2" customWidth="1"/>
    <col min="11776" max="11776" width="14.875" style="2" customWidth="1"/>
    <col min="11777" max="11777" width="13.5" style="2" customWidth="1"/>
    <col min="11778" max="11778" width="13.875" style="2" customWidth="1"/>
    <col min="11779" max="11779" width="15" style="2" customWidth="1"/>
    <col min="11780" max="12030" width="9" style="2"/>
    <col min="12031" max="12031" width="44" style="2" customWidth="1"/>
    <col min="12032" max="12032" width="14.875" style="2" customWidth="1"/>
    <col min="12033" max="12033" width="13.5" style="2" customWidth="1"/>
    <col min="12034" max="12034" width="13.875" style="2" customWidth="1"/>
    <col min="12035" max="12035" width="15" style="2" customWidth="1"/>
    <col min="12036" max="12286" width="9" style="2"/>
    <col min="12287" max="12287" width="44" style="2" customWidth="1"/>
    <col min="12288" max="12288" width="14.875" style="2" customWidth="1"/>
    <col min="12289" max="12289" width="13.5" style="2" customWidth="1"/>
    <col min="12290" max="12290" width="13.875" style="2" customWidth="1"/>
    <col min="12291" max="12291" width="15" style="2" customWidth="1"/>
    <col min="12292" max="12542" width="9" style="2"/>
    <col min="12543" max="12543" width="44" style="2" customWidth="1"/>
    <col min="12544" max="12544" width="14.875" style="2" customWidth="1"/>
    <col min="12545" max="12545" width="13.5" style="2" customWidth="1"/>
    <col min="12546" max="12546" width="13.875" style="2" customWidth="1"/>
    <col min="12547" max="12547" width="15" style="2" customWidth="1"/>
    <col min="12548" max="12798" width="9" style="2"/>
    <col min="12799" max="12799" width="44" style="2" customWidth="1"/>
    <col min="12800" max="12800" width="14.875" style="2" customWidth="1"/>
    <col min="12801" max="12801" width="13.5" style="2" customWidth="1"/>
    <col min="12802" max="12802" width="13.875" style="2" customWidth="1"/>
    <col min="12803" max="12803" width="15" style="2" customWidth="1"/>
    <col min="12804" max="13054" width="9" style="2"/>
    <col min="13055" max="13055" width="44" style="2" customWidth="1"/>
    <col min="13056" max="13056" width="14.875" style="2" customWidth="1"/>
    <col min="13057" max="13057" width="13.5" style="2" customWidth="1"/>
    <col min="13058" max="13058" width="13.875" style="2" customWidth="1"/>
    <col min="13059" max="13059" width="15" style="2" customWidth="1"/>
    <col min="13060" max="13310" width="9" style="2"/>
    <col min="13311" max="13311" width="44" style="2" customWidth="1"/>
    <col min="13312" max="13312" width="14.875" style="2" customWidth="1"/>
    <col min="13313" max="13313" width="13.5" style="2" customWidth="1"/>
    <col min="13314" max="13314" width="13.875" style="2" customWidth="1"/>
    <col min="13315" max="13315" width="15" style="2" customWidth="1"/>
    <col min="13316" max="13566" width="9" style="2"/>
    <col min="13567" max="13567" width="44" style="2" customWidth="1"/>
    <col min="13568" max="13568" width="14.875" style="2" customWidth="1"/>
    <col min="13569" max="13569" width="13.5" style="2" customWidth="1"/>
    <col min="13570" max="13570" width="13.875" style="2" customWidth="1"/>
    <col min="13571" max="13571" width="15" style="2" customWidth="1"/>
    <col min="13572" max="13822" width="9" style="2"/>
    <col min="13823" max="13823" width="44" style="2" customWidth="1"/>
    <col min="13824" max="13824" width="14.875" style="2" customWidth="1"/>
    <col min="13825" max="13825" width="13.5" style="2" customWidth="1"/>
    <col min="13826" max="13826" width="13.875" style="2" customWidth="1"/>
    <col min="13827" max="13827" width="15" style="2" customWidth="1"/>
    <col min="13828" max="14078" width="9" style="2"/>
    <col min="14079" max="14079" width="44" style="2" customWidth="1"/>
    <col min="14080" max="14080" width="14.875" style="2" customWidth="1"/>
    <col min="14081" max="14081" width="13.5" style="2" customWidth="1"/>
    <col min="14082" max="14082" width="13.875" style="2" customWidth="1"/>
    <col min="14083" max="14083" width="15" style="2" customWidth="1"/>
    <col min="14084" max="14334" width="9" style="2"/>
    <col min="14335" max="14335" width="44" style="2" customWidth="1"/>
    <col min="14336" max="14336" width="14.875" style="2" customWidth="1"/>
    <col min="14337" max="14337" width="13.5" style="2" customWidth="1"/>
    <col min="14338" max="14338" width="13.875" style="2" customWidth="1"/>
    <col min="14339" max="14339" width="15" style="2" customWidth="1"/>
    <col min="14340" max="14590" width="9" style="2"/>
    <col min="14591" max="14591" width="44" style="2" customWidth="1"/>
    <col min="14592" max="14592" width="14.875" style="2" customWidth="1"/>
    <col min="14593" max="14593" width="13.5" style="2" customWidth="1"/>
    <col min="14594" max="14594" width="13.875" style="2" customWidth="1"/>
    <col min="14595" max="14595" width="15" style="2" customWidth="1"/>
    <col min="14596" max="14846" width="9" style="2"/>
    <col min="14847" max="14847" width="44" style="2" customWidth="1"/>
    <col min="14848" max="14848" width="14.875" style="2" customWidth="1"/>
    <col min="14849" max="14849" width="13.5" style="2" customWidth="1"/>
    <col min="14850" max="14850" width="13.875" style="2" customWidth="1"/>
    <col min="14851" max="14851" width="15" style="2" customWidth="1"/>
    <col min="14852" max="15102" width="9" style="2"/>
    <col min="15103" max="15103" width="44" style="2" customWidth="1"/>
    <col min="15104" max="15104" width="14.875" style="2" customWidth="1"/>
    <col min="15105" max="15105" width="13.5" style="2" customWidth="1"/>
    <col min="15106" max="15106" width="13.875" style="2" customWidth="1"/>
    <col min="15107" max="15107" width="15" style="2" customWidth="1"/>
    <col min="15108" max="15358" width="9" style="2"/>
    <col min="15359" max="15359" width="44" style="2" customWidth="1"/>
    <col min="15360" max="15360" width="14.875" style="2" customWidth="1"/>
    <col min="15361" max="15361" width="13.5" style="2" customWidth="1"/>
    <col min="15362" max="15362" width="13.875" style="2" customWidth="1"/>
    <col min="15363" max="15363" width="15" style="2" customWidth="1"/>
    <col min="15364" max="15614" width="9" style="2"/>
    <col min="15615" max="15615" width="44" style="2" customWidth="1"/>
    <col min="15616" max="15616" width="14.875" style="2" customWidth="1"/>
    <col min="15617" max="15617" width="13.5" style="2" customWidth="1"/>
    <col min="15618" max="15618" width="13.875" style="2" customWidth="1"/>
    <col min="15619" max="15619" width="15" style="2" customWidth="1"/>
    <col min="15620" max="15870" width="9" style="2"/>
    <col min="15871" max="15871" width="44" style="2" customWidth="1"/>
    <col min="15872" max="15872" width="14.875" style="2" customWidth="1"/>
    <col min="15873" max="15873" width="13.5" style="2" customWidth="1"/>
    <col min="15874" max="15874" width="13.875" style="2" customWidth="1"/>
    <col min="15875" max="15875" width="15" style="2" customWidth="1"/>
    <col min="15876" max="16126" width="9" style="2"/>
    <col min="16127" max="16127" width="44" style="2" customWidth="1"/>
    <col min="16128" max="16128" width="14.875" style="2" customWidth="1"/>
    <col min="16129" max="16129" width="13.5" style="2" customWidth="1"/>
    <col min="16130" max="16130" width="13.875" style="2" customWidth="1"/>
    <col min="16131" max="16131" width="15" style="2" customWidth="1"/>
    <col min="16132" max="16384" width="9" style="2"/>
  </cols>
  <sheetData>
    <row r="1" spans="1:3" ht="18" customHeight="1">
      <c r="A1" s="1" t="s">
        <v>567</v>
      </c>
      <c r="C1" s="3" t="s">
        <v>568</v>
      </c>
    </row>
    <row r="2" spans="1:3" s="1" customFormat="1" ht="20.25">
      <c r="A2" s="4" t="s">
        <v>1026</v>
      </c>
      <c r="B2" s="4"/>
      <c r="C2" s="4"/>
    </row>
    <row r="3" spans="1:3" ht="20.25" customHeight="1">
      <c r="C3" s="3" t="s">
        <v>569</v>
      </c>
    </row>
    <row r="4" spans="1:3" ht="36" customHeight="1">
      <c r="A4" s="6" t="s">
        <v>570</v>
      </c>
      <c r="B4" s="6" t="s">
        <v>571</v>
      </c>
      <c r="C4" s="6" t="s">
        <v>572</v>
      </c>
    </row>
    <row r="5" spans="1:3" ht="20.100000000000001" customHeight="1">
      <c r="A5" s="7" t="s">
        <v>573</v>
      </c>
      <c r="B5" s="8">
        <f>B6+B18+B27+B39+B51+B62+B73+B85+B94+B104+B119+B128+B139+B151+B161+B174+B181+B188+B197+B203+B210+B218+B225+B231+B237+B243+B249+B255</f>
        <v>176321.90892445194</v>
      </c>
      <c r="C5" s="9"/>
    </row>
    <row r="6" spans="1:3" ht="20.100000000000001" customHeight="1">
      <c r="A6" s="10" t="s">
        <v>0</v>
      </c>
      <c r="B6" s="11">
        <f>SUM(B7:B17)</f>
        <v>2516.8998444698764</v>
      </c>
      <c r="C6" s="9"/>
    </row>
    <row r="7" spans="1:3" ht="20.100000000000001" customHeight="1">
      <c r="A7" s="12" t="s">
        <v>1</v>
      </c>
      <c r="B7" s="14">
        <v>1734.7489802506088</v>
      </c>
      <c r="C7" s="9"/>
    </row>
    <row r="8" spans="1:3" ht="20.100000000000001" customHeight="1">
      <c r="A8" s="12" t="s">
        <v>2</v>
      </c>
      <c r="B8" s="14">
        <v>257.46609149866481</v>
      </c>
      <c r="C8" s="9"/>
    </row>
    <row r="9" spans="1:3" ht="20.100000000000001" customHeight="1">
      <c r="A9" s="15" t="s">
        <v>3</v>
      </c>
      <c r="B9" s="14">
        <v>99.842386360301674</v>
      </c>
      <c r="C9" s="9"/>
    </row>
    <row r="10" spans="1:3" ht="20.100000000000001" customHeight="1">
      <c r="A10" s="15" t="s">
        <v>4</v>
      </c>
      <c r="B10" s="14">
        <v>78.80062798955305</v>
      </c>
      <c r="C10" s="9"/>
    </row>
    <row r="11" spans="1:3" ht="20.100000000000001" customHeight="1">
      <c r="A11" s="15" t="s">
        <v>5</v>
      </c>
      <c r="B11" s="14">
        <v>5</v>
      </c>
      <c r="C11" s="9"/>
    </row>
    <row r="12" spans="1:3" ht="20.100000000000001" customHeight="1">
      <c r="A12" s="9" t="s">
        <v>6</v>
      </c>
      <c r="B12" s="14">
        <v>159.44050239164244</v>
      </c>
      <c r="C12" s="9"/>
    </row>
    <row r="13" spans="1:3" ht="20.100000000000001" customHeight="1">
      <c r="A13" s="9" t="s">
        <v>7</v>
      </c>
      <c r="B13" s="14">
        <v>5.900313994776524</v>
      </c>
      <c r="C13" s="9"/>
    </row>
    <row r="14" spans="1:3" ht="20.100000000000001" customHeight="1">
      <c r="A14" s="9" t="s">
        <v>8</v>
      </c>
      <c r="B14" s="14">
        <v>147.70094198432957</v>
      </c>
      <c r="C14" s="9"/>
    </row>
    <row r="15" spans="1:3" ht="20.100000000000001" customHeight="1">
      <c r="A15" s="9" t="s">
        <v>9</v>
      </c>
      <c r="B15" s="14">
        <v>3</v>
      </c>
      <c r="C15" s="9"/>
    </row>
    <row r="16" spans="1:3" ht="20.100000000000001" customHeight="1">
      <c r="A16" s="9" t="s">
        <v>10</v>
      </c>
      <c r="B16" s="14">
        <v>0</v>
      </c>
      <c r="C16" s="9"/>
    </row>
    <row r="17" spans="1:3" ht="20.100000000000001" customHeight="1">
      <c r="A17" s="9" t="s">
        <v>11</v>
      </c>
      <c r="B17" s="14">
        <v>25</v>
      </c>
      <c r="C17" s="9"/>
    </row>
    <row r="18" spans="1:3" ht="20.100000000000001" customHeight="1">
      <c r="A18" s="10" t="s">
        <v>12</v>
      </c>
      <c r="B18" s="11">
        <f>SUM(B19:B26)</f>
        <v>2332.3403468615188</v>
      </c>
      <c r="C18" s="9"/>
    </row>
    <row r="19" spans="1:3" ht="20.100000000000001" customHeight="1">
      <c r="A19" s="12" t="s">
        <v>1</v>
      </c>
      <c r="B19" s="14">
        <v>1800.4081638641896</v>
      </c>
      <c r="C19" s="9"/>
    </row>
    <row r="20" spans="1:3" ht="20.100000000000001" customHeight="1">
      <c r="A20" s="12" t="s">
        <v>2</v>
      </c>
      <c r="B20" s="14">
        <v>235.60439592687135</v>
      </c>
      <c r="C20" s="9"/>
    </row>
    <row r="21" spans="1:3" ht="20.100000000000001" customHeight="1">
      <c r="A21" s="15" t="s">
        <v>3</v>
      </c>
      <c r="B21" s="14">
        <v>44.842386360301582</v>
      </c>
      <c r="C21" s="9"/>
    </row>
    <row r="22" spans="1:3" ht="20.100000000000001" customHeight="1">
      <c r="A22" s="15" t="s">
        <v>13</v>
      </c>
      <c r="B22" s="14">
        <v>112.24427032896074</v>
      </c>
      <c r="C22" s="9"/>
    </row>
    <row r="23" spans="1:3" ht="20.100000000000001" customHeight="1">
      <c r="A23" s="15" t="s">
        <v>14</v>
      </c>
      <c r="B23" s="14">
        <v>51</v>
      </c>
      <c r="C23" s="9"/>
    </row>
    <row r="24" spans="1:3" ht="20.100000000000001" customHeight="1">
      <c r="A24" s="15" t="s">
        <v>15</v>
      </c>
      <c r="B24" s="14">
        <v>59</v>
      </c>
      <c r="C24" s="9"/>
    </row>
    <row r="25" spans="1:3" ht="20.100000000000001" customHeight="1">
      <c r="A25" s="15" t="s">
        <v>10</v>
      </c>
      <c r="B25" s="14">
        <v>0</v>
      </c>
      <c r="C25" s="9"/>
    </row>
    <row r="26" spans="1:3" ht="20.100000000000001" customHeight="1">
      <c r="A26" s="15" t="s">
        <v>16</v>
      </c>
      <c r="B26" s="14">
        <v>29.241130381195486</v>
      </c>
      <c r="C26" s="9"/>
    </row>
    <row r="27" spans="1:3" ht="20.100000000000001" customHeight="1">
      <c r="A27" s="10" t="s">
        <v>17</v>
      </c>
      <c r="B27" s="11">
        <f>SUM(B28:B38)</f>
        <v>87708.403850104136</v>
      </c>
      <c r="C27" s="9"/>
    </row>
    <row r="28" spans="1:3" ht="20.100000000000001" customHeight="1">
      <c r="A28" s="12" t="s">
        <v>1</v>
      </c>
      <c r="B28" s="14">
        <v>62830.124834932634</v>
      </c>
      <c r="C28" s="9"/>
    </row>
    <row r="29" spans="1:3" ht="20.100000000000001" customHeight="1">
      <c r="A29" s="12" t="s">
        <v>2</v>
      </c>
      <c r="B29" s="14">
        <v>3305.4530621827034</v>
      </c>
      <c r="C29" s="9"/>
    </row>
    <row r="30" spans="1:3" ht="20.100000000000001" customHeight="1">
      <c r="A30" s="15" t="s">
        <v>3</v>
      </c>
      <c r="B30" s="14">
        <v>647</v>
      </c>
      <c r="C30" s="9"/>
    </row>
    <row r="31" spans="1:3" ht="20.100000000000001" customHeight="1">
      <c r="A31" s="15" t="s">
        <v>18</v>
      </c>
      <c r="B31" s="14">
        <v>506</v>
      </c>
      <c r="C31" s="9"/>
    </row>
    <row r="32" spans="1:3" ht="20.100000000000001" customHeight="1">
      <c r="A32" s="15" t="s">
        <v>19</v>
      </c>
      <c r="B32" s="14">
        <v>2047</v>
      </c>
      <c r="C32" s="9"/>
    </row>
    <row r="33" spans="1:3" ht="20.100000000000001" customHeight="1">
      <c r="A33" s="12" t="s">
        <v>20</v>
      </c>
      <c r="B33" s="14">
        <v>397.91287378583746</v>
      </c>
      <c r="C33" s="9"/>
    </row>
    <row r="34" spans="1:3" ht="20.100000000000001" customHeight="1">
      <c r="A34" s="12" t="s">
        <v>21</v>
      </c>
      <c r="B34" s="14">
        <v>308</v>
      </c>
      <c r="C34" s="9"/>
    </row>
    <row r="35" spans="1:3" ht="20.100000000000001" customHeight="1">
      <c r="A35" s="12" t="s">
        <v>22</v>
      </c>
      <c r="B35" s="14">
        <v>788.40188396865915</v>
      </c>
      <c r="C35" s="9"/>
    </row>
    <row r="36" spans="1:3" ht="20.100000000000001" customHeight="1">
      <c r="A36" s="15" t="s">
        <v>23</v>
      </c>
      <c r="B36" s="14">
        <v>0</v>
      </c>
      <c r="C36" s="9"/>
    </row>
    <row r="37" spans="1:3" ht="20.100000000000001" customHeight="1">
      <c r="A37" s="15" t="s">
        <v>10</v>
      </c>
      <c r="B37" s="14">
        <v>13597.5111952343</v>
      </c>
      <c r="C37" s="9"/>
    </row>
    <row r="38" spans="1:3" ht="20.100000000000001" customHeight="1">
      <c r="A38" s="15" t="s">
        <v>574</v>
      </c>
      <c r="B38" s="14">
        <v>3281</v>
      </c>
      <c r="C38" s="9"/>
    </row>
    <row r="39" spans="1:3" ht="20.100000000000001" customHeight="1">
      <c r="A39" s="10" t="s">
        <v>24</v>
      </c>
      <c r="B39" s="11">
        <f>SUM(B40:B50)</f>
        <v>4125.4709628194942</v>
      </c>
      <c r="C39" s="9"/>
    </row>
    <row r="40" spans="1:3" ht="20.100000000000001" customHeight="1">
      <c r="A40" s="12" t="s">
        <v>1</v>
      </c>
      <c r="B40" s="14">
        <v>1220.2056519059774</v>
      </c>
      <c r="C40" s="9"/>
    </row>
    <row r="41" spans="1:3" ht="20.100000000000001" customHeight="1">
      <c r="A41" s="12" t="s">
        <v>2</v>
      </c>
      <c r="B41" s="14">
        <v>117.14144437597201</v>
      </c>
      <c r="C41" s="9"/>
    </row>
    <row r="42" spans="1:3" ht="20.100000000000001" customHeight="1">
      <c r="A42" s="15" t="s">
        <v>3</v>
      </c>
      <c r="B42" s="14">
        <v>0</v>
      </c>
      <c r="C42" s="9"/>
    </row>
    <row r="43" spans="1:3" ht="20.100000000000001" customHeight="1">
      <c r="A43" s="15" t="s">
        <v>25</v>
      </c>
      <c r="B43" s="14">
        <v>0</v>
      </c>
      <c r="C43" s="9"/>
    </row>
    <row r="44" spans="1:3" ht="20.100000000000001" customHeight="1">
      <c r="A44" s="15" t="s">
        <v>26</v>
      </c>
      <c r="B44" s="14">
        <v>0</v>
      </c>
      <c r="C44" s="9"/>
    </row>
    <row r="45" spans="1:3" ht="20.100000000000001" customHeight="1">
      <c r="A45" s="12" t="s">
        <v>27</v>
      </c>
      <c r="B45" s="14">
        <v>50.401883968659149</v>
      </c>
      <c r="C45" s="9"/>
    </row>
    <row r="46" spans="1:3" ht="20.100000000000001" customHeight="1">
      <c r="A46" s="12" t="s">
        <v>28</v>
      </c>
      <c r="B46" s="14">
        <v>0</v>
      </c>
      <c r="C46" s="9"/>
    </row>
    <row r="47" spans="1:3" ht="20.100000000000001" customHeight="1">
      <c r="A47" s="12" t="s">
        <v>29</v>
      </c>
      <c r="B47" s="14">
        <v>1298</v>
      </c>
      <c r="C47" s="9"/>
    </row>
    <row r="48" spans="1:3" ht="20.100000000000001" customHeight="1">
      <c r="A48" s="12" t="s">
        <v>575</v>
      </c>
      <c r="B48" s="14">
        <v>0</v>
      </c>
      <c r="C48" s="9"/>
    </row>
    <row r="49" spans="1:3" ht="20.100000000000001" customHeight="1">
      <c r="A49" s="12" t="s">
        <v>10</v>
      </c>
      <c r="B49" s="14">
        <v>22</v>
      </c>
      <c r="C49" s="9"/>
    </row>
    <row r="50" spans="1:3" ht="20.100000000000001" customHeight="1">
      <c r="A50" s="15" t="s">
        <v>30</v>
      </c>
      <c r="B50" s="14">
        <v>1417.7219825688858</v>
      </c>
      <c r="C50" s="9"/>
    </row>
    <row r="51" spans="1:3" ht="20.100000000000001" customHeight="1">
      <c r="A51" s="16" t="s">
        <v>31</v>
      </c>
      <c r="B51" s="11">
        <f>SUM(B52:B61)</f>
        <v>1166.3277870704578</v>
      </c>
      <c r="C51" s="9"/>
    </row>
    <row r="52" spans="1:3" ht="20.100000000000001" customHeight="1">
      <c r="A52" s="15" t="s">
        <v>1</v>
      </c>
      <c r="B52" s="14">
        <v>611.3825747571675</v>
      </c>
      <c r="C52" s="9"/>
    </row>
    <row r="53" spans="1:3" ht="20.100000000000001" customHeight="1">
      <c r="A53" s="9" t="s">
        <v>2</v>
      </c>
      <c r="B53" s="14">
        <v>11.800627989553048</v>
      </c>
      <c r="C53" s="9"/>
    </row>
    <row r="54" spans="1:3" ht="20.100000000000001" customHeight="1">
      <c r="A54" s="12" t="s">
        <v>3</v>
      </c>
      <c r="B54" s="14">
        <v>0</v>
      </c>
      <c r="C54" s="9"/>
    </row>
    <row r="55" spans="1:3" ht="20.100000000000001" customHeight="1">
      <c r="A55" s="12" t="s">
        <v>32</v>
      </c>
      <c r="B55" s="14">
        <v>0</v>
      </c>
      <c r="C55" s="9"/>
    </row>
    <row r="56" spans="1:3" ht="20.100000000000001" customHeight="1">
      <c r="A56" s="12" t="s">
        <v>33</v>
      </c>
      <c r="B56" s="14">
        <v>239.74270035507811</v>
      </c>
      <c r="C56" s="9"/>
    </row>
    <row r="57" spans="1:3" ht="20.100000000000001" customHeight="1">
      <c r="A57" s="15" t="s">
        <v>34</v>
      </c>
      <c r="B57" s="14">
        <v>0</v>
      </c>
      <c r="C57" s="9"/>
    </row>
    <row r="58" spans="1:3" ht="20.100000000000001" customHeight="1">
      <c r="A58" s="15" t="s">
        <v>35</v>
      </c>
      <c r="B58" s="14">
        <v>195</v>
      </c>
      <c r="C58" s="9"/>
    </row>
    <row r="59" spans="1:3" ht="20.100000000000001" customHeight="1">
      <c r="A59" s="15" t="s">
        <v>36</v>
      </c>
      <c r="B59" s="14">
        <v>0</v>
      </c>
      <c r="C59" s="9"/>
    </row>
    <row r="60" spans="1:3" ht="20.100000000000001" customHeight="1">
      <c r="A60" s="12" t="s">
        <v>10</v>
      </c>
      <c r="B60" s="14">
        <v>53</v>
      </c>
      <c r="C60" s="9"/>
    </row>
    <row r="61" spans="1:3" ht="20.100000000000001" customHeight="1">
      <c r="A61" s="12" t="s">
        <v>37</v>
      </c>
      <c r="B61" s="14">
        <v>55.401883968659149</v>
      </c>
      <c r="C61" s="9"/>
    </row>
    <row r="62" spans="1:3" ht="20.100000000000001" customHeight="1">
      <c r="A62" s="10" t="s">
        <v>38</v>
      </c>
      <c r="B62" s="11">
        <f>SUM(B63:B72)</f>
        <v>16592.3629720926</v>
      </c>
      <c r="C62" s="9"/>
    </row>
    <row r="63" spans="1:3" ht="20.100000000000001" customHeight="1">
      <c r="A63" s="15" t="s">
        <v>1</v>
      </c>
      <c r="B63" s="14">
        <v>7613.5934207823384</v>
      </c>
      <c r="C63" s="9"/>
    </row>
    <row r="64" spans="1:3" ht="20.100000000000001" customHeight="1">
      <c r="A64" s="9" t="s">
        <v>2</v>
      </c>
      <c r="B64" s="14">
        <v>1072.0062798955305</v>
      </c>
      <c r="C64" s="9"/>
    </row>
    <row r="65" spans="1:3" ht="20.100000000000001" customHeight="1">
      <c r="A65" s="9" t="s">
        <v>3</v>
      </c>
      <c r="B65" s="14">
        <v>0</v>
      </c>
      <c r="C65" s="9"/>
    </row>
    <row r="66" spans="1:3" ht="20.100000000000001" customHeight="1">
      <c r="A66" s="9" t="s">
        <v>39</v>
      </c>
      <c r="B66" s="14">
        <v>393</v>
      </c>
      <c r="C66" s="9"/>
    </row>
    <row r="67" spans="1:3" ht="20.100000000000001" customHeight="1">
      <c r="A67" s="9" t="s">
        <v>40</v>
      </c>
      <c r="B67" s="14">
        <v>274.8037679373183</v>
      </c>
      <c r="C67" s="9"/>
    </row>
    <row r="68" spans="1:3" ht="20.100000000000001" customHeight="1">
      <c r="A68" s="9" t="s">
        <v>41</v>
      </c>
      <c r="B68" s="14">
        <v>44</v>
      </c>
      <c r="C68" s="9"/>
    </row>
    <row r="69" spans="1:3" ht="20.100000000000001" customHeight="1">
      <c r="A69" s="12" t="s">
        <v>42</v>
      </c>
      <c r="B69" s="14">
        <v>329.48226076239098</v>
      </c>
      <c r="C69" s="9"/>
    </row>
    <row r="70" spans="1:3" ht="20.100000000000001" customHeight="1">
      <c r="A70" s="15" t="s">
        <v>43</v>
      </c>
      <c r="B70" s="14">
        <v>79</v>
      </c>
      <c r="C70" s="9"/>
    </row>
    <row r="71" spans="1:3" ht="20.100000000000001" customHeight="1">
      <c r="A71" s="15" t="s">
        <v>10</v>
      </c>
      <c r="B71" s="14">
        <v>6030.4772427150247</v>
      </c>
      <c r="C71" s="9"/>
    </row>
    <row r="72" spans="1:3" ht="20.100000000000001" customHeight="1">
      <c r="A72" s="15" t="s">
        <v>44</v>
      </c>
      <c r="B72" s="14">
        <v>756</v>
      </c>
      <c r="C72" s="9"/>
    </row>
    <row r="73" spans="1:3" ht="20.100000000000001" customHeight="1">
      <c r="A73" s="10" t="s">
        <v>45</v>
      </c>
      <c r="B73" s="11">
        <f>SUM(B74:B84)</f>
        <v>18055.105202922783</v>
      </c>
      <c r="C73" s="9"/>
    </row>
    <row r="74" spans="1:3" ht="20.100000000000001" customHeight="1">
      <c r="A74" s="12" t="s">
        <v>1</v>
      </c>
      <c r="B74" s="14">
        <v>8350</v>
      </c>
      <c r="C74" s="9"/>
    </row>
    <row r="75" spans="1:3" ht="20.100000000000001" customHeight="1">
      <c r="A75" s="12" t="s">
        <v>2</v>
      </c>
      <c r="B75" s="14">
        <v>0</v>
      </c>
      <c r="C75" s="9"/>
    </row>
    <row r="76" spans="1:3" ht="20.100000000000001" customHeight="1">
      <c r="A76" s="15" t="s">
        <v>3</v>
      </c>
      <c r="B76" s="14">
        <v>0</v>
      </c>
      <c r="C76" s="9"/>
    </row>
    <row r="77" spans="1:3" ht="20.100000000000001" customHeight="1">
      <c r="A77" s="15" t="s">
        <v>46</v>
      </c>
      <c r="B77" s="14">
        <v>0</v>
      </c>
      <c r="C77" s="9"/>
    </row>
    <row r="78" spans="1:3" ht="20.100000000000001" customHeight="1">
      <c r="A78" s="15" t="s">
        <v>47</v>
      </c>
      <c r="B78" s="14">
        <v>0</v>
      </c>
      <c r="C78" s="9"/>
    </row>
    <row r="79" spans="1:3" ht="20.100000000000001" customHeight="1">
      <c r="A79" s="9" t="s">
        <v>48</v>
      </c>
      <c r="B79" s="14">
        <v>7225.2354960823932</v>
      </c>
      <c r="C79" s="9"/>
    </row>
    <row r="80" spans="1:3" ht="20.100000000000001" customHeight="1">
      <c r="A80" s="12" t="s">
        <v>49</v>
      </c>
      <c r="B80" s="14">
        <v>0</v>
      </c>
      <c r="C80" s="9"/>
    </row>
    <row r="81" spans="1:3" ht="20.100000000000001" customHeight="1">
      <c r="A81" s="12" t="s">
        <v>50</v>
      </c>
      <c r="B81" s="14">
        <v>0</v>
      </c>
      <c r="C81" s="9"/>
    </row>
    <row r="82" spans="1:3" ht="20.100000000000001" customHeight="1">
      <c r="A82" s="12" t="s">
        <v>42</v>
      </c>
      <c r="B82" s="14">
        <v>0</v>
      </c>
      <c r="C82" s="9"/>
    </row>
    <row r="83" spans="1:3" ht="20.100000000000001" customHeight="1">
      <c r="A83" s="15" t="s">
        <v>10</v>
      </c>
      <c r="B83" s="14">
        <v>0</v>
      </c>
      <c r="C83" s="9"/>
    </row>
    <row r="84" spans="1:3" ht="20.100000000000001" customHeight="1">
      <c r="A84" s="15" t="s">
        <v>51</v>
      </c>
      <c r="B84" s="14">
        <v>2479.8697068403881</v>
      </c>
      <c r="C84" s="9"/>
    </row>
    <row r="85" spans="1:3" ht="20.100000000000001" customHeight="1">
      <c r="A85" s="16" t="s">
        <v>52</v>
      </c>
      <c r="B85" s="11">
        <f>SUM(B86:B93)</f>
        <v>2817.6838336708029</v>
      </c>
      <c r="C85" s="9"/>
    </row>
    <row r="86" spans="1:3" ht="20.100000000000001" customHeight="1">
      <c r="A86" s="12" t="s">
        <v>1</v>
      </c>
      <c r="B86" s="14">
        <v>1401.8100478328488</v>
      </c>
      <c r="C86" s="9"/>
    </row>
    <row r="87" spans="1:3" ht="20.100000000000001" customHeight="1">
      <c r="A87" s="12" t="s">
        <v>2</v>
      </c>
      <c r="B87" s="14">
        <v>29.501569973882624</v>
      </c>
      <c r="C87" s="9"/>
    </row>
    <row r="88" spans="1:3" ht="20.100000000000001" customHeight="1">
      <c r="A88" s="12" t="s">
        <v>3</v>
      </c>
      <c r="B88" s="14">
        <v>0</v>
      </c>
      <c r="C88" s="9"/>
    </row>
    <row r="89" spans="1:3" ht="20.100000000000001" customHeight="1">
      <c r="A89" s="15" t="s">
        <v>53</v>
      </c>
      <c r="B89" s="14">
        <v>269.34081638641896</v>
      </c>
      <c r="C89" s="9"/>
    </row>
    <row r="90" spans="1:3" ht="20.100000000000001" customHeight="1">
      <c r="A90" s="15" t="s">
        <v>54</v>
      </c>
      <c r="B90" s="14">
        <v>0</v>
      </c>
      <c r="C90" s="9"/>
    </row>
    <row r="91" spans="1:3" ht="20.100000000000001" customHeight="1">
      <c r="A91" s="15" t="s">
        <v>42</v>
      </c>
      <c r="B91" s="14">
        <v>4</v>
      </c>
      <c r="C91" s="9"/>
    </row>
    <row r="92" spans="1:3" ht="20.100000000000001" customHeight="1">
      <c r="A92" s="15" t="s">
        <v>10</v>
      </c>
      <c r="B92" s="14">
        <v>728.03139947765249</v>
      </c>
      <c r="C92" s="9"/>
    </row>
    <row r="93" spans="1:3" ht="20.100000000000001" customHeight="1">
      <c r="A93" s="9" t="s">
        <v>55</v>
      </c>
      <c r="B93" s="14">
        <v>385</v>
      </c>
      <c r="C93" s="9"/>
    </row>
    <row r="94" spans="1:3" ht="20.100000000000001" customHeight="1">
      <c r="A94" s="10" t="s">
        <v>56</v>
      </c>
      <c r="B94" s="11">
        <f>SUM(B95:B103)</f>
        <v>0</v>
      </c>
      <c r="C94" s="9"/>
    </row>
    <row r="95" spans="1:3" ht="20.100000000000001" customHeight="1">
      <c r="A95" s="12" t="s">
        <v>1</v>
      </c>
      <c r="B95" s="14">
        <v>0</v>
      </c>
      <c r="C95" s="9"/>
    </row>
    <row r="96" spans="1:3" ht="20.100000000000001" customHeight="1">
      <c r="A96" s="15" t="s">
        <v>2</v>
      </c>
      <c r="B96" s="14">
        <v>0</v>
      </c>
      <c r="C96" s="9"/>
    </row>
    <row r="97" spans="1:3" ht="20.100000000000001" customHeight="1">
      <c r="A97" s="15" t="s">
        <v>3</v>
      </c>
      <c r="B97" s="14">
        <v>0</v>
      </c>
      <c r="C97" s="9"/>
    </row>
    <row r="98" spans="1:3" ht="20.100000000000001" customHeight="1">
      <c r="A98" s="15" t="s">
        <v>57</v>
      </c>
      <c r="B98" s="14">
        <v>0</v>
      </c>
      <c r="C98" s="9"/>
    </row>
    <row r="99" spans="1:3" ht="20.100000000000001" customHeight="1">
      <c r="A99" s="12" t="s">
        <v>58</v>
      </c>
      <c r="B99" s="14">
        <v>0</v>
      </c>
      <c r="C99" s="9"/>
    </row>
    <row r="100" spans="1:3" ht="20.100000000000001" customHeight="1">
      <c r="A100" s="12" t="s">
        <v>59</v>
      </c>
      <c r="B100" s="14">
        <v>0</v>
      </c>
      <c r="C100" s="9"/>
    </row>
    <row r="101" spans="1:3" ht="20.100000000000001" customHeight="1">
      <c r="A101" s="12" t="s">
        <v>42</v>
      </c>
      <c r="B101" s="14">
        <v>0</v>
      </c>
      <c r="C101" s="9"/>
    </row>
    <row r="102" spans="1:3" ht="20.100000000000001" customHeight="1">
      <c r="A102" s="15" t="s">
        <v>10</v>
      </c>
      <c r="B102" s="14">
        <v>0</v>
      </c>
      <c r="C102" s="9"/>
    </row>
    <row r="103" spans="1:3" ht="20.100000000000001" customHeight="1">
      <c r="A103" s="15" t="s">
        <v>60</v>
      </c>
      <c r="B103" s="14">
        <v>0</v>
      </c>
      <c r="C103" s="9"/>
    </row>
    <row r="104" spans="1:3" ht="20.100000000000001" customHeight="1">
      <c r="A104" s="16" t="s">
        <v>61</v>
      </c>
      <c r="B104" s="11">
        <f>SUM(B105:B118)</f>
        <v>1474.9708014203125</v>
      </c>
      <c r="C104" s="9"/>
    </row>
    <row r="105" spans="1:3" ht="20.100000000000001" customHeight="1">
      <c r="A105" s="15" t="s">
        <v>1</v>
      </c>
      <c r="B105" s="14">
        <v>341.9708014203124</v>
      </c>
      <c r="C105" s="9"/>
    </row>
    <row r="106" spans="1:3" ht="20.100000000000001" customHeight="1">
      <c r="A106" s="12" t="s">
        <v>2</v>
      </c>
      <c r="B106" s="14">
        <v>14</v>
      </c>
      <c r="C106" s="9"/>
    </row>
    <row r="107" spans="1:3" ht="20.100000000000001" customHeight="1">
      <c r="A107" s="12" t="s">
        <v>3</v>
      </c>
      <c r="B107" s="14">
        <v>0</v>
      </c>
      <c r="C107" s="9"/>
    </row>
    <row r="108" spans="1:3" ht="20.100000000000001" customHeight="1">
      <c r="A108" s="12" t="s">
        <v>62</v>
      </c>
      <c r="B108" s="14">
        <v>0</v>
      </c>
      <c r="C108" s="9"/>
    </row>
    <row r="109" spans="1:3" ht="20.100000000000001" customHeight="1">
      <c r="A109" s="15" t="s">
        <v>63</v>
      </c>
      <c r="B109" s="14">
        <v>0</v>
      </c>
      <c r="C109" s="9"/>
    </row>
    <row r="110" spans="1:3" ht="20.100000000000001" customHeight="1">
      <c r="A110" s="15" t="s">
        <v>64</v>
      </c>
      <c r="B110" s="14">
        <v>25</v>
      </c>
      <c r="C110" s="9"/>
    </row>
    <row r="111" spans="1:3" ht="20.100000000000001" customHeight="1">
      <c r="A111" s="15" t="s">
        <v>65</v>
      </c>
      <c r="B111" s="14">
        <v>0</v>
      </c>
      <c r="C111" s="9"/>
    </row>
    <row r="112" spans="1:3" ht="20.100000000000001" customHeight="1">
      <c r="A112" s="12" t="s">
        <v>66</v>
      </c>
      <c r="B112" s="14">
        <v>750</v>
      </c>
      <c r="C112" s="9"/>
    </row>
    <row r="113" spans="1:3" ht="20.100000000000001" customHeight="1">
      <c r="A113" s="12" t="s">
        <v>67</v>
      </c>
      <c r="B113" s="14">
        <v>15</v>
      </c>
      <c r="C113" s="9"/>
    </row>
    <row r="114" spans="1:3" ht="20.100000000000001" customHeight="1">
      <c r="A114" s="12" t="s">
        <v>68</v>
      </c>
      <c r="B114" s="14">
        <v>0</v>
      </c>
      <c r="C114" s="9"/>
    </row>
    <row r="115" spans="1:3" ht="20.100000000000001" customHeight="1">
      <c r="A115" s="15" t="s">
        <v>69</v>
      </c>
      <c r="B115" s="14">
        <v>2</v>
      </c>
      <c r="C115" s="9"/>
    </row>
    <row r="116" spans="1:3" ht="20.100000000000001" customHeight="1">
      <c r="A116" s="15" t="s">
        <v>70</v>
      </c>
      <c r="B116" s="14">
        <v>7</v>
      </c>
      <c r="C116" s="9"/>
    </row>
    <row r="117" spans="1:3" ht="20.100000000000001" customHeight="1">
      <c r="A117" s="15" t="s">
        <v>10</v>
      </c>
      <c r="B117" s="14">
        <v>0</v>
      </c>
      <c r="C117" s="9"/>
    </row>
    <row r="118" spans="1:3" ht="20.100000000000001" customHeight="1">
      <c r="A118" s="15" t="s">
        <v>71</v>
      </c>
      <c r="B118" s="14">
        <v>320</v>
      </c>
      <c r="C118" s="9"/>
    </row>
    <row r="119" spans="1:3" ht="20.100000000000001" customHeight="1">
      <c r="A119" s="17" t="s">
        <v>72</v>
      </c>
      <c r="B119" s="11">
        <f>SUM(B120:B127)</f>
        <v>6290.6577750388797</v>
      </c>
      <c r="C119" s="9"/>
    </row>
    <row r="120" spans="1:3" ht="20.100000000000001" customHeight="1">
      <c r="A120" s="12" t="s">
        <v>1</v>
      </c>
      <c r="B120" s="14">
        <v>2725.12166563958</v>
      </c>
      <c r="C120" s="9"/>
    </row>
    <row r="121" spans="1:3" ht="20.100000000000001" customHeight="1">
      <c r="A121" s="12" t="s">
        <v>2</v>
      </c>
      <c r="B121" s="14">
        <v>1008.5657775038881</v>
      </c>
      <c r="C121" s="9"/>
    </row>
    <row r="122" spans="1:3" ht="20.100000000000001" customHeight="1">
      <c r="A122" s="12" t="s">
        <v>3</v>
      </c>
      <c r="B122" s="14">
        <v>0</v>
      </c>
      <c r="C122" s="9"/>
    </row>
    <row r="123" spans="1:3" ht="20.100000000000001" customHeight="1">
      <c r="A123" s="15" t="s">
        <v>73</v>
      </c>
      <c r="B123" s="14">
        <v>1262.919153681368</v>
      </c>
      <c r="C123" s="9"/>
    </row>
    <row r="124" spans="1:3" ht="20.100000000000001" customHeight="1">
      <c r="A124" s="15" t="s">
        <v>74</v>
      </c>
      <c r="B124" s="14">
        <v>326</v>
      </c>
      <c r="C124" s="9"/>
    </row>
    <row r="125" spans="1:3" ht="20.100000000000001" customHeight="1">
      <c r="A125" s="15" t="s">
        <v>75</v>
      </c>
      <c r="B125" s="14">
        <v>0</v>
      </c>
      <c r="C125" s="9"/>
    </row>
    <row r="126" spans="1:3" ht="20.100000000000001" customHeight="1">
      <c r="A126" s="12" t="s">
        <v>10</v>
      </c>
      <c r="B126" s="14">
        <v>210.05117821404426</v>
      </c>
      <c r="C126" s="9"/>
    </row>
    <row r="127" spans="1:3" ht="20.100000000000001" customHeight="1">
      <c r="A127" s="12" t="s">
        <v>76</v>
      </c>
      <c r="B127" s="14">
        <v>758</v>
      </c>
      <c r="C127" s="9"/>
    </row>
    <row r="128" spans="1:3" ht="20.100000000000001" customHeight="1">
      <c r="A128" s="17" t="s">
        <v>77</v>
      </c>
      <c r="B128" s="11">
        <f>SUM(B129:B138)</f>
        <v>1939.1091058485192</v>
      </c>
      <c r="C128" s="9"/>
    </row>
    <row r="129" spans="1:3" ht="20.100000000000001" customHeight="1">
      <c r="A129" s="12" t="s">
        <v>1</v>
      </c>
      <c r="B129" s="14">
        <v>796</v>
      </c>
      <c r="C129" s="9"/>
    </row>
    <row r="130" spans="1:3" ht="20.100000000000001" customHeight="1">
      <c r="A130" s="12" t="s">
        <v>2</v>
      </c>
      <c r="B130" s="14">
        <v>0</v>
      </c>
      <c r="C130" s="9"/>
    </row>
    <row r="131" spans="1:3" ht="20.100000000000001" customHeight="1">
      <c r="A131" s="12" t="s">
        <v>3</v>
      </c>
      <c r="B131" s="14">
        <v>0</v>
      </c>
      <c r="C131" s="9"/>
    </row>
    <row r="132" spans="1:3" ht="20.100000000000001" customHeight="1">
      <c r="A132" s="15" t="s">
        <v>78</v>
      </c>
      <c r="B132" s="14">
        <v>20</v>
      </c>
      <c r="C132" s="9"/>
    </row>
    <row r="133" spans="1:3" ht="20.100000000000001" customHeight="1">
      <c r="A133" s="15" t="s">
        <v>79</v>
      </c>
      <c r="B133" s="14">
        <v>0</v>
      </c>
      <c r="C133" s="9"/>
    </row>
    <row r="134" spans="1:3" ht="20.100000000000001" customHeight="1">
      <c r="A134" s="15" t="s">
        <v>80</v>
      </c>
      <c r="B134" s="14">
        <v>0</v>
      </c>
      <c r="C134" s="9"/>
    </row>
    <row r="135" spans="1:3" ht="20.100000000000001" customHeight="1">
      <c r="A135" s="12" t="s">
        <v>81</v>
      </c>
      <c r="B135" s="14">
        <v>200</v>
      </c>
      <c r="C135" s="9"/>
    </row>
    <row r="136" spans="1:3" ht="20.100000000000001" customHeight="1">
      <c r="A136" s="12" t="s">
        <v>82</v>
      </c>
      <c r="B136" s="14">
        <v>923.10910584851922</v>
      </c>
      <c r="C136" s="9"/>
    </row>
    <row r="137" spans="1:3" ht="20.100000000000001" customHeight="1">
      <c r="A137" s="12" t="s">
        <v>10</v>
      </c>
      <c r="B137" s="14">
        <v>0</v>
      </c>
      <c r="C137" s="9"/>
    </row>
    <row r="138" spans="1:3" ht="20.100000000000001" customHeight="1">
      <c r="A138" s="15" t="s">
        <v>83</v>
      </c>
      <c r="B138" s="14">
        <v>0</v>
      </c>
      <c r="C138" s="9"/>
    </row>
    <row r="139" spans="1:3" ht="20.100000000000001" customHeight="1">
      <c r="A139" s="16" t="s">
        <v>84</v>
      </c>
      <c r="B139" s="11">
        <f>SUM(B140:B150)</f>
        <v>24</v>
      </c>
      <c r="C139" s="9"/>
    </row>
    <row r="140" spans="1:3" ht="20.100000000000001" customHeight="1">
      <c r="A140" s="15" t="s">
        <v>1</v>
      </c>
      <c r="B140" s="14">
        <v>0</v>
      </c>
      <c r="C140" s="9"/>
    </row>
    <row r="141" spans="1:3" ht="20.100000000000001" customHeight="1">
      <c r="A141" s="9" t="s">
        <v>2</v>
      </c>
      <c r="B141" s="14">
        <v>0</v>
      </c>
      <c r="C141" s="9"/>
    </row>
    <row r="142" spans="1:3" ht="20.100000000000001" customHeight="1">
      <c r="A142" s="12" t="s">
        <v>3</v>
      </c>
      <c r="B142" s="14">
        <v>0</v>
      </c>
      <c r="C142" s="9"/>
    </row>
    <row r="143" spans="1:3" ht="20.100000000000001" customHeight="1">
      <c r="A143" s="12" t="s">
        <v>85</v>
      </c>
      <c r="B143" s="14">
        <v>0</v>
      </c>
      <c r="C143" s="9"/>
    </row>
    <row r="144" spans="1:3" ht="20.100000000000001" customHeight="1">
      <c r="A144" s="12" t="s">
        <v>86</v>
      </c>
      <c r="B144" s="14">
        <v>0</v>
      </c>
      <c r="C144" s="9"/>
    </row>
    <row r="145" spans="1:3" ht="20.100000000000001" customHeight="1">
      <c r="A145" s="15" t="s">
        <v>87</v>
      </c>
      <c r="B145" s="14">
        <v>0</v>
      </c>
      <c r="C145" s="9"/>
    </row>
    <row r="146" spans="1:3" ht="20.100000000000001" customHeight="1">
      <c r="A146" s="15" t="s">
        <v>88</v>
      </c>
      <c r="B146" s="14">
        <v>0</v>
      </c>
      <c r="C146" s="9"/>
    </row>
    <row r="147" spans="1:3" ht="20.100000000000001" customHeight="1">
      <c r="A147" s="15" t="s">
        <v>89</v>
      </c>
      <c r="B147" s="14">
        <v>0</v>
      </c>
      <c r="C147" s="9"/>
    </row>
    <row r="148" spans="1:3" ht="20.100000000000001" customHeight="1">
      <c r="A148" s="12" t="s">
        <v>90</v>
      </c>
      <c r="B148" s="14">
        <v>0</v>
      </c>
      <c r="C148" s="9"/>
    </row>
    <row r="149" spans="1:3" ht="20.100000000000001" customHeight="1">
      <c r="A149" s="12" t="s">
        <v>10</v>
      </c>
      <c r="B149" s="14">
        <v>0</v>
      </c>
      <c r="C149" s="9"/>
    </row>
    <row r="150" spans="1:3" ht="20.100000000000001" customHeight="1">
      <c r="A150" s="12" t="s">
        <v>91</v>
      </c>
      <c r="B150" s="14">
        <v>24</v>
      </c>
      <c r="C150" s="9"/>
    </row>
    <row r="151" spans="1:3" ht="20.100000000000001" customHeight="1">
      <c r="A151" s="16" t="s">
        <v>92</v>
      </c>
      <c r="B151" s="11">
        <f>SUM(B152:B160)</f>
        <v>8119.7202511958212</v>
      </c>
      <c r="C151" s="9"/>
    </row>
    <row r="152" spans="1:3" ht="20.100000000000001" customHeight="1">
      <c r="A152" s="15" t="s">
        <v>1</v>
      </c>
      <c r="B152" s="14">
        <v>7235</v>
      </c>
      <c r="C152" s="9"/>
    </row>
    <row r="153" spans="1:3" ht="20.100000000000001" customHeight="1">
      <c r="A153" s="15" t="s">
        <v>2</v>
      </c>
      <c r="B153" s="14">
        <v>473.72025119582122</v>
      </c>
      <c r="C153" s="9"/>
    </row>
    <row r="154" spans="1:3" ht="20.100000000000001" customHeight="1">
      <c r="A154" s="9" t="s">
        <v>3</v>
      </c>
      <c r="B154" s="14">
        <v>0</v>
      </c>
      <c r="C154" s="9"/>
    </row>
    <row r="155" spans="1:3" ht="20.100000000000001" customHeight="1">
      <c r="A155" s="12" t="s">
        <v>93</v>
      </c>
      <c r="B155" s="14">
        <v>70</v>
      </c>
      <c r="C155" s="9"/>
    </row>
    <row r="156" spans="1:3" ht="20.100000000000001" customHeight="1">
      <c r="A156" s="12" t="s">
        <v>94</v>
      </c>
      <c r="B156" s="14">
        <v>145</v>
      </c>
      <c r="C156" s="9"/>
    </row>
    <row r="157" spans="1:3" ht="20.100000000000001" customHeight="1">
      <c r="A157" s="12" t="s">
        <v>95</v>
      </c>
      <c r="B157" s="14">
        <v>106</v>
      </c>
      <c r="C157" s="9"/>
    </row>
    <row r="158" spans="1:3" ht="20.100000000000001" customHeight="1">
      <c r="A158" s="15" t="s">
        <v>42</v>
      </c>
      <c r="B158" s="14">
        <v>0</v>
      </c>
      <c r="C158" s="9"/>
    </row>
    <row r="159" spans="1:3" ht="20.100000000000001" customHeight="1">
      <c r="A159" s="15" t="s">
        <v>10</v>
      </c>
      <c r="B159" s="14">
        <v>0</v>
      </c>
      <c r="C159" s="9"/>
    </row>
    <row r="160" spans="1:3" ht="20.100000000000001" customHeight="1">
      <c r="A160" s="15" t="s">
        <v>96</v>
      </c>
      <c r="B160" s="14">
        <v>90</v>
      </c>
      <c r="C160" s="9"/>
    </row>
    <row r="161" spans="1:3" ht="20.100000000000001" customHeight="1">
      <c r="A161" s="10" t="s">
        <v>97</v>
      </c>
      <c r="B161" s="11">
        <f>SUM(B162:B173)</f>
        <v>2441.7202511958212</v>
      </c>
      <c r="C161" s="9"/>
    </row>
    <row r="162" spans="1:3" ht="20.100000000000001" customHeight="1">
      <c r="A162" s="12" t="s">
        <v>1</v>
      </c>
      <c r="B162" s="14">
        <v>1724.7202511958212</v>
      </c>
      <c r="C162" s="9"/>
    </row>
    <row r="163" spans="1:3" ht="20.100000000000001" customHeight="1">
      <c r="A163" s="12" t="s">
        <v>2</v>
      </c>
      <c r="B163" s="14">
        <v>0</v>
      </c>
      <c r="C163" s="9"/>
    </row>
    <row r="164" spans="1:3" ht="20.100000000000001" customHeight="1">
      <c r="A164" s="15" t="s">
        <v>3</v>
      </c>
      <c r="B164" s="14">
        <v>0</v>
      </c>
      <c r="C164" s="9"/>
    </row>
    <row r="165" spans="1:3" ht="20.100000000000001" customHeight="1">
      <c r="A165" s="15" t="s">
        <v>98</v>
      </c>
      <c r="B165" s="14">
        <v>90</v>
      </c>
      <c r="C165" s="9"/>
    </row>
    <row r="166" spans="1:3" ht="20.25" customHeight="1">
      <c r="A166" s="15" t="s">
        <v>99</v>
      </c>
      <c r="B166" s="14">
        <v>0</v>
      </c>
      <c r="C166" s="9"/>
    </row>
    <row r="167" spans="1:3" ht="20.100000000000001" customHeight="1">
      <c r="A167" s="15" t="s">
        <v>100</v>
      </c>
      <c r="B167" s="14">
        <v>392</v>
      </c>
      <c r="C167" s="9"/>
    </row>
    <row r="168" spans="1:3" ht="20.100000000000001" customHeight="1">
      <c r="A168" s="12" t="s">
        <v>101</v>
      </c>
      <c r="B168" s="14">
        <v>0</v>
      </c>
      <c r="C168" s="9"/>
    </row>
    <row r="169" spans="1:3" ht="20.100000000000001" customHeight="1">
      <c r="A169" s="12" t="s">
        <v>102</v>
      </c>
      <c r="B169" s="14">
        <v>14</v>
      </c>
      <c r="C169" s="9"/>
    </row>
    <row r="170" spans="1:3" ht="20.100000000000001" customHeight="1">
      <c r="A170" s="12" t="s">
        <v>576</v>
      </c>
      <c r="B170" s="14">
        <v>1</v>
      </c>
      <c r="C170" s="9"/>
    </row>
    <row r="171" spans="1:3" ht="20.100000000000001" customHeight="1">
      <c r="A171" s="15" t="s">
        <v>42</v>
      </c>
      <c r="B171" s="14">
        <v>0</v>
      </c>
      <c r="C171" s="9"/>
    </row>
    <row r="172" spans="1:3" ht="20.100000000000001" customHeight="1">
      <c r="A172" s="15" t="s">
        <v>10</v>
      </c>
      <c r="B172" s="14">
        <v>76</v>
      </c>
      <c r="C172" s="9"/>
    </row>
    <row r="173" spans="1:3" ht="20.100000000000001" customHeight="1">
      <c r="A173" s="15" t="s">
        <v>103</v>
      </c>
      <c r="B173" s="14">
        <v>144</v>
      </c>
      <c r="C173" s="9"/>
    </row>
    <row r="174" spans="1:3" ht="20.100000000000001" customHeight="1">
      <c r="A174" s="10" t="s">
        <v>104</v>
      </c>
      <c r="B174" s="11">
        <f>SUM(B175:B180)</f>
        <v>268.68163277283793</v>
      </c>
      <c r="C174" s="9"/>
    </row>
    <row r="175" spans="1:3" ht="20.100000000000001" customHeight="1">
      <c r="A175" s="12" t="s">
        <v>1</v>
      </c>
      <c r="B175" s="18">
        <v>118.52087918537427</v>
      </c>
      <c r="C175" s="9"/>
    </row>
    <row r="176" spans="1:3" s="20" customFormat="1" ht="20.100000000000001" customHeight="1">
      <c r="A176" s="12" t="s">
        <v>2</v>
      </c>
      <c r="B176" s="14">
        <v>90</v>
      </c>
      <c r="C176" s="9"/>
    </row>
    <row r="177" spans="1:3" ht="20.100000000000001" customHeight="1">
      <c r="A177" s="15" t="s">
        <v>3</v>
      </c>
      <c r="B177" s="14">
        <v>0</v>
      </c>
      <c r="C177" s="9"/>
    </row>
    <row r="178" spans="1:3" ht="20.100000000000001" customHeight="1">
      <c r="A178" s="15" t="s">
        <v>105</v>
      </c>
      <c r="B178" s="14">
        <v>46</v>
      </c>
      <c r="C178" s="9"/>
    </row>
    <row r="179" spans="1:3" ht="20.100000000000001" customHeight="1">
      <c r="A179" s="15" t="s">
        <v>10</v>
      </c>
      <c r="B179" s="14">
        <v>14.16075358746366</v>
      </c>
      <c r="C179" s="9"/>
    </row>
    <row r="180" spans="1:3" ht="20.100000000000001" customHeight="1">
      <c r="A180" s="9" t="s">
        <v>106</v>
      </c>
      <c r="B180" s="14">
        <v>0</v>
      </c>
      <c r="C180" s="9"/>
    </row>
    <row r="181" spans="1:3" ht="20.100000000000001" customHeight="1">
      <c r="A181" s="10" t="s">
        <v>107</v>
      </c>
      <c r="B181" s="11">
        <f>SUM(B182:B187)</f>
        <v>70.601255979106099</v>
      </c>
      <c r="C181" s="9"/>
    </row>
    <row r="182" spans="1:3" ht="20.100000000000001" customHeight="1">
      <c r="A182" s="12" t="s">
        <v>1</v>
      </c>
      <c r="B182" s="14">
        <v>54.601255979106099</v>
      </c>
      <c r="C182" s="9"/>
    </row>
    <row r="183" spans="1:3" ht="20.25" customHeight="1">
      <c r="A183" s="12" t="s">
        <v>2</v>
      </c>
      <c r="B183" s="14">
        <v>0</v>
      </c>
      <c r="C183" s="9"/>
    </row>
    <row r="184" spans="1:3" ht="20.100000000000001" customHeight="1">
      <c r="A184" s="15" t="s">
        <v>3</v>
      </c>
      <c r="B184" s="14">
        <v>0</v>
      </c>
      <c r="C184" s="9"/>
    </row>
    <row r="185" spans="1:3" ht="20.100000000000001" customHeight="1">
      <c r="A185" s="15" t="s">
        <v>108</v>
      </c>
      <c r="B185" s="14">
        <v>5</v>
      </c>
      <c r="C185" s="9"/>
    </row>
    <row r="186" spans="1:3" ht="20.100000000000001" customHeight="1">
      <c r="A186" s="15" t="s">
        <v>10</v>
      </c>
      <c r="B186" s="14">
        <v>0</v>
      </c>
      <c r="C186" s="9"/>
    </row>
    <row r="187" spans="1:3" ht="20.100000000000001" customHeight="1">
      <c r="A187" s="12" t="s">
        <v>109</v>
      </c>
      <c r="B187" s="14">
        <v>11</v>
      </c>
      <c r="C187" s="9"/>
    </row>
    <row r="188" spans="1:3" ht="20.100000000000001" customHeight="1">
      <c r="A188" s="10" t="s">
        <v>110</v>
      </c>
      <c r="B188" s="11">
        <f>SUM(B189:B196)</f>
        <v>132</v>
      </c>
      <c r="C188" s="9"/>
    </row>
    <row r="189" spans="1:3" ht="20.100000000000001" customHeight="1">
      <c r="A189" s="12" t="s">
        <v>1</v>
      </c>
      <c r="B189" s="14">
        <v>82</v>
      </c>
      <c r="C189" s="9"/>
    </row>
    <row r="190" spans="1:3" ht="20.100000000000001" customHeight="1">
      <c r="A190" s="15" t="s">
        <v>2</v>
      </c>
      <c r="B190" s="14">
        <v>20</v>
      </c>
      <c r="C190" s="9"/>
    </row>
    <row r="191" spans="1:3" ht="20.100000000000001" customHeight="1">
      <c r="A191" s="15" t="s">
        <v>3</v>
      </c>
      <c r="B191" s="14">
        <v>0</v>
      </c>
      <c r="C191" s="9"/>
    </row>
    <row r="192" spans="1:3" ht="20.100000000000001" customHeight="1">
      <c r="A192" s="15" t="s">
        <v>111</v>
      </c>
      <c r="B192" s="14">
        <v>0</v>
      </c>
      <c r="C192" s="9"/>
    </row>
    <row r="193" spans="1:3" ht="20.100000000000001" customHeight="1">
      <c r="A193" s="9" t="s">
        <v>112</v>
      </c>
      <c r="B193" s="14">
        <v>30</v>
      </c>
      <c r="C193" s="9"/>
    </row>
    <row r="194" spans="1:3" ht="20.100000000000001" customHeight="1">
      <c r="A194" s="12" t="s">
        <v>113</v>
      </c>
      <c r="B194" s="14">
        <v>0</v>
      </c>
      <c r="C194" s="9"/>
    </row>
    <row r="195" spans="1:3" ht="20.100000000000001" customHeight="1">
      <c r="A195" s="12" t="s">
        <v>10</v>
      </c>
      <c r="B195" s="14">
        <v>0</v>
      </c>
      <c r="C195" s="9"/>
    </row>
    <row r="196" spans="1:3" ht="20.100000000000001" customHeight="1">
      <c r="A196" s="12" t="s">
        <v>114</v>
      </c>
      <c r="B196" s="14">
        <v>0</v>
      </c>
      <c r="C196" s="9"/>
    </row>
    <row r="197" spans="1:3" ht="20.100000000000001" customHeight="1">
      <c r="A197" s="16" t="s">
        <v>115</v>
      </c>
      <c r="B197" s="11">
        <f>SUM(B198:B202)</f>
        <v>929.41130381195489</v>
      </c>
      <c r="C197" s="9"/>
    </row>
    <row r="198" spans="1:3" ht="20.100000000000001" customHeight="1">
      <c r="A198" s="15" t="s">
        <v>1</v>
      </c>
      <c r="B198" s="14">
        <v>526.50156997388262</v>
      </c>
      <c r="C198" s="9"/>
    </row>
    <row r="199" spans="1:3" ht="20.100000000000001" customHeight="1">
      <c r="A199" s="15" t="s">
        <v>2</v>
      </c>
      <c r="B199" s="14">
        <v>219.80062798955305</v>
      </c>
      <c r="C199" s="9"/>
    </row>
    <row r="200" spans="1:3" ht="20.100000000000001" customHeight="1">
      <c r="A200" s="12" t="s">
        <v>3</v>
      </c>
      <c r="B200" s="14">
        <v>0</v>
      </c>
      <c r="C200" s="9"/>
    </row>
    <row r="201" spans="1:3" ht="20.100000000000001" customHeight="1">
      <c r="A201" s="12" t="s">
        <v>116</v>
      </c>
      <c r="B201" s="14">
        <v>171.30847785896617</v>
      </c>
      <c r="C201" s="9"/>
    </row>
    <row r="202" spans="1:3" ht="20.100000000000001" customHeight="1">
      <c r="A202" s="12" t="s">
        <v>117</v>
      </c>
      <c r="B202" s="14">
        <v>11.800627989553048</v>
      </c>
      <c r="C202" s="9"/>
    </row>
    <row r="203" spans="1:3" ht="20.100000000000001" customHeight="1">
      <c r="A203" s="16" t="s">
        <v>118</v>
      </c>
      <c r="B203" s="11">
        <f>SUM(B204:B209)</f>
        <v>297.86169557179323</v>
      </c>
      <c r="C203" s="9"/>
    </row>
    <row r="204" spans="1:3" ht="20.100000000000001" customHeight="1">
      <c r="A204" s="15" t="s">
        <v>1</v>
      </c>
      <c r="B204" s="14">
        <v>230.86169557179323</v>
      </c>
      <c r="C204" s="9"/>
    </row>
    <row r="205" spans="1:3" ht="20.100000000000001" customHeight="1">
      <c r="A205" s="15" t="s">
        <v>2</v>
      </c>
      <c r="B205" s="14">
        <v>38</v>
      </c>
      <c r="C205" s="9"/>
    </row>
    <row r="206" spans="1:3" ht="20.100000000000001" customHeight="1">
      <c r="A206" s="9" t="s">
        <v>3</v>
      </c>
      <c r="B206" s="14">
        <v>0</v>
      </c>
      <c r="C206" s="9"/>
    </row>
    <row r="207" spans="1:3" ht="20.100000000000001" customHeight="1">
      <c r="A207" s="12" t="s">
        <v>15</v>
      </c>
      <c r="B207" s="14">
        <v>0</v>
      </c>
      <c r="C207" s="9"/>
    </row>
    <row r="208" spans="1:3" ht="20.100000000000001" customHeight="1">
      <c r="A208" s="12" t="s">
        <v>10</v>
      </c>
      <c r="B208" s="14">
        <v>0</v>
      </c>
      <c r="C208" s="9"/>
    </row>
    <row r="209" spans="1:3" ht="20.100000000000001" customHeight="1">
      <c r="A209" s="12" t="s">
        <v>119</v>
      </c>
      <c r="B209" s="14">
        <v>29</v>
      </c>
      <c r="C209" s="9"/>
    </row>
    <row r="210" spans="1:3" ht="20.100000000000001" customHeight="1">
      <c r="A210" s="16" t="s">
        <v>120</v>
      </c>
      <c r="B210" s="11">
        <f>SUM(B211:B217)</f>
        <v>1651.0287290547874</v>
      </c>
      <c r="C210" s="9"/>
    </row>
    <row r="211" spans="1:3" ht="20.100000000000001" customHeight="1">
      <c r="A211" s="15" t="s">
        <v>1</v>
      </c>
      <c r="B211" s="18">
        <v>1218.0448983185138</v>
      </c>
      <c r="C211" s="19"/>
    </row>
    <row r="212" spans="1:3" ht="20.100000000000001" customHeight="1">
      <c r="A212" s="15" t="s">
        <v>2</v>
      </c>
      <c r="B212" s="18">
        <v>288.40188396865915</v>
      </c>
      <c r="C212" s="19"/>
    </row>
    <row r="213" spans="1:3" ht="20.100000000000001" customHeight="1">
      <c r="A213" s="12" t="s">
        <v>3</v>
      </c>
      <c r="B213" s="18">
        <v>0</v>
      </c>
      <c r="C213" s="19"/>
    </row>
    <row r="214" spans="1:3" ht="20.100000000000001" customHeight="1">
      <c r="A214" s="12" t="s">
        <v>121</v>
      </c>
      <c r="B214" s="14">
        <v>0</v>
      </c>
      <c r="C214" s="9"/>
    </row>
    <row r="215" spans="1:3" ht="20.100000000000001" customHeight="1">
      <c r="A215" s="12" t="s">
        <v>122</v>
      </c>
      <c r="B215" s="14">
        <v>0</v>
      </c>
      <c r="C215" s="9"/>
    </row>
    <row r="216" spans="1:3" ht="20.100000000000001" customHeight="1">
      <c r="A216" s="15" t="s">
        <v>10</v>
      </c>
      <c r="B216" s="21">
        <v>36.581946767614447</v>
      </c>
      <c r="C216" s="9"/>
    </row>
    <row r="217" spans="1:3" ht="20.100000000000001" customHeight="1">
      <c r="A217" s="15" t="s">
        <v>123</v>
      </c>
      <c r="B217" s="21">
        <v>108</v>
      </c>
      <c r="C217" s="9"/>
    </row>
    <row r="218" spans="1:3" ht="20.100000000000001" customHeight="1">
      <c r="A218" s="16" t="s">
        <v>577</v>
      </c>
      <c r="B218" s="11">
        <f>SUM(B219:B224)</f>
        <v>6686.9105261613377</v>
      </c>
      <c r="C218" s="9"/>
    </row>
    <row r="219" spans="1:3" ht="20.100000000000001" customHeight="1">
      <c r="A219" s="15" t="s">
        <v>1</v>
      </c>
      <c r="B219" s="21">
        <v>3916.9343838952941</v>
      </c>
      <c r="C219" s="9"/>
    </row>
    <row r="220" spans="1:3" ht="20.100000000000001" customHeight="1">
      <c r="A220" s="12" t="s">
        <v>2</v>
      </c>
      <c r="B220" s="21">
        <v>506.0062798955305</v>
      </c>
      <c r="C220" s="9"/>
    </row>
    <row r="221" spans="1:3" ht="20.100000000000001" customHeight="1">
      <c r="A221" s="12" t="s">
        <v>3</v>
      </c>
      <c r="B221" s="21">
        <v>0</v>
      </c>
      <c r="C221" s="9"/>
    </row>
    <row r="222" spans="1:3" ht="20.100000000000001" customHeight="1">
      <c r="A222" s="12" t="s">
        <v>124</v>
      </c>
      <c r="B222" s="21">
        <v>1172.6879126683684</v>
      </c>
      <c r="C222" s="9"/>
    </row>
    <row r="223" spans="1:3" ht="20.100000000000001" customHeight="1">
      <c r="A223" s="15" t="s">
        <v>10</v>
      </c>
      <c r="B223" s="21">
        <v>133.04175837074854</v>
      </c>
      <c r="C223" s="9"/>
    </row>
    <row r="224" spans="1:3" ht="20.100000000000001" customHeight="1">
      <c r="A224" s="15" t="s">
        <v>578</v>
      </c>
      <c r="B224" s="21">
        <v>958.24019133139507</v>
      </c>
      <c r="C224" s="9"/>
    </row>
    <row r="225" spans="1:3" ht="20.100000000000001" customHeight="1">
      <c r="A225" s="16" t="s">
        <v>125</v>
      </c>
      <c r="B225" s="11">
        <f>SUM(B226:B230)</f>
        <v>2521.8930950494459</v>
      </c>
      <c r="C225" s="9"/>
    </row>
    <row r="226" spans="1:3" ht="20.100000000000001" customHeight="1">
      <c r="A226" s="12" t="s">
        <v>1</v>
      </c>
      <c r="B226" s="21">
        <v>1375.2087918537427</v>
      </c>
      <c r="C226" s="9"/>
    </row>
    <row r="227" spans="1:3" ht="20.100000000000001" customHeight="1">
      <c r="A227" s="12" t="s">
        <v>2</v>
      </c>
      <c r="B227" s="21">
        <v>187.30219796343567</v>
      </c>
      <c r="C227" s="9"/>
    </row>
    <row r="228" spans="1:3" ht="20.100000000000001" customHeight="1">
      <c r="A228" s="12" t="s">
        <v>3</v>
      </c>
      <c r="B228" s="21">
        <v>0</v>
      </c>
      <c r="C228" s="9"/>
    </row>
    <row r="229" spans="1:3" ht="20.100000000000001" customHeight="1">
      <c r="A229" s="15" t="s">
        <v>10</v>
      </c>
      <c r="B229" s="21">
        <v>201.79073862135712</v>
      </c>
      <c r="C229" s="9"/>
    </row>
    <row r="230" spans="1:3" ht="20.100000000000001" customHeight="1">
      <c r="A230" s="15" t="s">
        <v>126</v>
      </c>
      <c r="B230" s="21">
        <v>757.5913666109102</v>
      </c>
      <c r="C230" s="9"/>
    </row>
    <row r="231" spans="1:3" ht="20.100000000000001" customHeight="1">
      <c r="A231" s="16" t="s">
        <v>127</v>
      </c>
      <c r="B231" s="11">
        <f>SUM(B232:B236)</f>
        <v>1412.8518062035973</v>
      </c>
      <c r="C231" s="9"/>
    </row>
    <row r="232" spans="1:3" ht="20.100000000000001" customHeight="1">
      <c r="A232" s="9" t="s">
        <v>1</v>
      </c>
      <c r="B232" s="14">
        <v>931.54332834463116</v>
      </c>
      <c r="C232" s="9"/>
    </row>
    <row r="233" spans="1:3" ht="20.100000000000001" customHeight="1">
      <c r="A233" s="12" t="s">
        <v>2</v>
      </c>
      <c r="B233" s="14">
        <v>155.42119318015079</v>
      </c>
      <c r="C233" s="9"/>
    </row>
    <row r="234" spans="1:3" ht="20.100000000000001" customHeight="1">
      <c r="A234" s="12" t="s">
        <v>3</v>
      </c>
      <c r="B234" s="14">
        <v>0</v>
      </c>
      <c r="C234" s="9"/>
    </row>
    <row r="235" spans="1:3" ht="20.100000000000001" customHeight="1">
      <c r="A235" s="12" t="s">
        <v>10</v>
      </c>
      <c r="B235" s="14">
        <v>136.88728467881535</v>
      </c>
      <c r="C235" s="9"/>
    </row>
    <row r="236" spans="1:3" ht="20.100000000000001" customHeight="1">
      <c r="A236" s="15" t="s">
        <v>128</v>
      </c>
      <c r="B236" s="14">
        <v>189</v>
      </c>
      <c r="C236" s="9"/>
    </row>
    <row r="237" spans="1:3" ht="20.100000000000001" customHeight="1">
      <c r="A237" s="16" t="s">
        <v>129</v>
      </c>
      <c r="B237" s="11">
        <f>SUM(B238:B242)</f>
        <v>477.35225279658624</v>
      </c>
      <c r="C237" s="9"/>
    </row>
    <row r="238" spans="1:3" ht="20.100000000000001" customHeight="1">
      <c r="A238" s="15" t="s">
        <v>1</v>
      </c>
      <c r="B238" s="14">
        <v>326.30219796343567</v>
      </c>
      <c r="C238" s="9"/>
    </row>
    <row r="239" spans="1:3" ht="20.100000000000001" customHeight="1">
      <c r="A239" s="12" t="s">
        <v>2</v>
      </c>
      <c r="B239" s="14">
        <v>120.05005483315055</v>
      </c>
      <c r="C239" s="9"/>
    </row>
    <row r="240" spans="1:3" ht="20.100000000000001" customHeight="1">
      <c r="A240" s="12" t="s">
        <v>3</v>
      </c>
      <c r="B240" s="14">
        <v>0</v>
      </c>
      <c r="C240" s="9"/>
    </row>
    <row r="241" spans="1:3" ht="20.100000000000001" customHeight="1">
      <c r="A241" s="12" t="s">
        <v>10</v>
      </c>
      <c r="B241" s="14">
        <v>0</v>
      </c>
      <c r="C241" s="9"/>
    </row>
    <row r="242" spans="1:3" ht="20.100000000000001" customHeight="1">
      <c r="A242" s="15" t="s">
        <v>130</v>
      </c>
      <c r="B242" s="14">
        <v>31</v>
      </c>
      <c r="C242" s="9"/>
    </row>
    <row r="243" spans="1:3" ht="20.100000000000001" customHeight="1">
      <c r="A243" s="16" t="s">
        <v>131</v>
      </c>
      <c r="B243" s="22">
        <f>(((0+(SUM(B244:B248)))+0)+0)+0</f>
        <v>0</v>
      </c>
      <c r="C243" s="9"/>
    </row>
    <row r="244" spans="1:3" ht="20.100000000000001" customHeight="1">
      <c r="A244" s="15" t="s">
        <v>1</v>
      </c>
      <c r="B244" s="14">
        <v>0</v>
      </c>
      <c r="C244" s="9"/>
    </row>
    <row r="245" spans="1:3" ht="20.100000000000001" customHeight="1">
      <c r="A245" s="9" t="s">
        <v>2</v>
      </c>
      <c r="B245" s="14">
        <v>0</v>
      </c>
      <c r="C245" s="9"/>
    </row>
    <row r="246" spans="1:3" ht="20.100000000000001" customHeight="1">
      <c r="A246" s="12" t="s">
        <v>3</v>
      </c>
      <c r="B246" s="14">
        <v>0</v>
      </c>
      <c r="C246" s="9"/>
    </row>
    <row r="247" spans="1:3" ht="20.100000000000001" customHeight="1">
      <c r="A247" s="12" t="s">
        <v>10</v>
      </c>
      <c r="B247" s="14">
        <v>0</v>
      </c>
      <c r="C247" s="9"/>
    </row>
    <row r="248" spans="1:3" ht="20.100000000000001" customHeight="1">
      <c r="A248" s="12" t="s">
        <v>132</v>
      </c>
      <c r="B248" s="14">
        <v>0</v>
      </c>
      <c r="C248" s="9"/>
    </row>
    <row r="249" spans="1:3" ht="20.100000000000001" customHeight="1">
      <c r="A249" s="16" t="s">
        <v>133</v>
      </c>
      <c r="B249" s="11">
        <f>SUM(B250:B254)</f>
        <v>110</v>
      </c>
      <c r="C249" s="9"/>
    </row>
    <row r="250" spans="1:3" ht="20.100000000000001" customHeight="1">
      <c r="A250" s="15" t="s">
        <v>1</v>
      </c>
      <c r="B250" s="14">
        <v>0</v>
      </c>
      <c r="C250" s="9"/>
    </row>
    <row r="251" spans="1:3" ht="20.100000000000001" customHeight="1">
      <c r="A251" s="15" t="s">
        <v>2</v>
      </c>
      <c r="B251" s="14">
        <v>0</v>
      </c>
      <c r="C251" s="9"/>
    </row>
    <row r="252" spans="1:3" ht="20.100000000000001" customHeight="1">
      <c r="A252" s="12" t="s">
        <v>3</v>
      </c>
      <c r="B252" s="14">
        <v>0</v>
      </c>
      <c r="C252" s="9"/>
    </row>
    <row r="253" spans="1:3" ht="20.100000000000001" customHeight="1">
      <c r="A253" s="12" t="s">
        <v>10</v>
      </c>
      <c r="B253" s="14">
        <v>0</v>
      </c>
      <c r="C253" s="9"/>
    </row>
    <row r="254" spans="1:3" ht="20.100000000000001" customHeight="1">
      <c r="A254" s="12" t="s">
        <v>134</v>
      </c>
      <c r="B254" s="14">
        <v>110</v>
      </c>
      <c r="C254" s="9"/>
    </row>
    <row r="255" spans="1:3" ht="20.100000000000001" customHeight="1">
      <c r="A255" s="16" t="s">
        <v>579</v>
      </c>
      <c r="B255" s="11">
        <f>SUM(B256:B261)</f>
        <v>6158.5436423394076</v>
      </c>
      <c r="C255" s="9"/>
    </row>
    <row r="256" spans="1:3" ht="20.100000000000001" customHeight="1">
      <c r="A256" s="15" t="s">
        <v>135</v>
      </c>
      <c r="B256" s="14">
        <v>0</v>
      </c>
      <c r="C256" s="9"/>
    </row>
    <row r="257" spans="1:3" ht="20.100000000000001" customHeight="1">
      <c r="A257" s="15" t="s">
        <v>580</v>
      </c>
      <c r="B257" s="14">
        <v>4168.4436423394072</v>
      </c>
      <c r="C257" s="9"/>
    </row>
    <row r="258" spans="1:3" ht="20.100000000000001" customHeight="1">
      <c r="A258" s="7" t="s">
        <v>581</v>
      </c>
      <c r="B258" s="7"/>
      <c r="C258" s="9"/>
    </row>
    <row r="259" spans="1:3" ht="20.100000000000001" customHeight="1">
      <c r="A259" s="12" t="s">
        <v>136</v>
      </c>
      <c r="B259" s="9"/>
      <c r="C259" s="9"/>
    </row>
    <row r="260" spans="1:3" ht="20.100000000000001" customHeight="1">
      <c r="A260" s="12" t="s">
        <v>582</v>
      </c>
      <c r="B260" s="9"/>
      <c r="C260" s="9"/>
    </row>
    <row r="261" spans="1:3" ht="20.100000000000001" customHeight="1">
      <c r="A261" s="7" t="s">
        <v>583</v>
      </c>
      <c r="B261" s="23">
        <f>B262+B272</f>
        <v>1990.1</v>
      </c>
      <c r="C261" s="9"/>
    </row>
    <row r="262" spans="1:3" ht="20.100000000000001" customHeight="1">
      <c r="A262" s="16" t="s">
        <v>138</v>
      </c>
      <c r="B262" s="11">
        <f>SUM(B263:B271)</f>
        <v>1932.1</v>
      </c>
      <c r="C262" s="9"/>
    </row>
    <row r="263" spans="1:3" ht="20.100000000000001" customHeight="1">
      <c r="A263" s="15" t="s">
        <v>139</v>
      </c>
      <c r="B263" s="13">
        <v>641.51512915129149</v>
      </c>
      <c r="C263" s="9"/>
    </row>
    <row r="264" spans="1:3" ht="20.100000000000001" customHeight="1">
      <c r="A264" s="12" t="s">
        <v>140</v>
      </c>
      <c r="B264" s="13">
        <v>0</v>
      </c>
      <c r="C264" s="9"/>
    </row>
    <row r="265" spans="1:3" ht="20.100000000000001" customHeight="1">
      <c r="A265" s="12" t="s">
        <v>141</v>
      </c>
      <c r="B265" s="13">
        <v>0</v>
      </c>
      <c r="C265" s="9"/>
    </row>
    <row r="266" spans="1:3" ht="20.100000000000001" customHeight="1">
      <c r="A266" s="12" t="s">
        <v>142</v>
      </c>
      <c r="B266" s="13">
        <v>0</v>
      </c>
      <c r="C266" s="9"/>
    </row>
    <row r="267" spans="1:3" ht="20.100000000000001" customHeight="1">
      <c r="A267" s="15" t="s">
        <v>143</v>
      </c>
      <c r="B267" s="13">
        <v>0</v>
      </c>
      <c r="C267" s="9"/>
    </row>
    <row r="268" spans="1:3" ht="20.100000000000001" customHeight="1">
      <c r="A268" s="15" t="s">
        <v>144</v>
      </c>
      <c r="B268" s="13">
        <v>219</v>
      </c>
      <c r="C268" s="9"/>
    </row>
    <row r="269" spans="1:3" ht="20.100000000000001" customHeight="1">
      <c r="A269" s="15" t="s">
        <v>145</v>
      </c>
      <c r="B269" s="13">
        <v>659.67121771217705</v>
      </c>
      <c r="C269" s="9"/>
    </row>
    <row r="270" spans="1:3" ht="20.100000000000001" customHeight="1">
      <c r="A270" s="15" t="s">
        <v>584</v>
      </c>
      <c r="B270" s="13">
        <v>0</v>
      </c>
      <c r="C270" s="9"/>
    </row>
    <row r="271" spans="1:3" ht="20.100000000000001" customHeight="1">
      <c r="A271" s="15" t="s">
        <v>146</v>
      </c>
      <c r="B271" s="13">
        <v>411.91365313653131</v>
      </c>
      <c r="C271" s="9"/>
    </row>
    <row r="272" spans="1:3" ht="20.100000000000001" customHeight="1">
      <c r="A272" s="16" t="s">
        <v>585</v>
      </c>
      <c r="B272" s="11">
        <v>58</v>
      </c>
      <c r="C272" s="9"/>
    </row>
    <row r="273" spans="1:3" ht="20.100000000000001" customHeight="1">
      <c r="A273" s="7" t="s">
        <v>586</v>
      </c>
      <c r="B273" s="23">
        <f>B274+B284+B306+B313+B325+B334+B348+B357+B366+B374+B382+B391</f>
        <v>53191</v>
      </c>
      <c r="C273" s="9"/>
    </row>
    <row r="274" spans="1:3" ht="20.100000000000001" customHeight="1">
      <c r="A274" s="10" t="s">
        <v>147</v>
      </c>
      <c r="B274" s="11">
        <f>SUM(B275:B283)</f>
        <v>3546.1550869915891</v>
      </c>
      <c r="C274" s="9"/>
    </row>
    <row r="275" spans="1:3" ht="20.100000000000001" customHeight="1">
      <c r="A275" s="12" t="s">
        <v>148</v>
      </c>
      <c r="B275" s="14">
        <v>0</v>
      </c>
      <c r="C275" s="9"/>
    </row>
    <row r="276" spans="1:3" ht="20.100000000000001" customHeight="1">
      <c r="A276" s="12" t="s">
        <v>149</v>
      </c>
      <c r="B276" s="14">
        <v>0</v>
      </c>
      <c r="C276" s="9"/>
    </row>
    <row r="277" spans="1:3" ht="20.100000000000001" customHeight="1">
      <c r="A277" s="15" t="s">
        <v>150</v>
      </c>
      <c r="B277" s="14">
        <v>3159.1550869915891</v>
      </c>
      <c r="C277" s="9"/>
    </row>
    <row r="278" spans="1:3" ht="20.100000000000001" customHeight="1">
      <c r="A278" s="15" t="s">
        <v>151</v>
      </c>
      <c r="B278" s="14">
        <v>387</v>
      </c>
      <c r="C278" s="9"/>
    </row>
    <row r="279" spans="1:3" ht="20.100000000000001" customHeight="1">
      <c r="A279" s="15" t="s">
        <v>152</v>
      </c>
      <c r="B279" s="14">
        <v>0</v>
      </c>
      <c r="C279" s="9"/>
    </row>
    <row r="280" spans="1:3" ht="20.100000000000001" customHeight="1">
      <c r="A280" s="12" t="s">
        <v>153</v>
      </c>
      <c r="B280" s="14">
        <v>0</v>
      </c>
      <c r="C280" s="9"/>
    </row>
    <row r="281" spans="1:3" ht="20.100000000000001" customHeight="1">
      <c r="A281" s="12" t="s">
        <v>154</v>
      </c>
      <c r="B281" s="14">
        <v>0</v>
      </c>
      <c r="C281" s="9"/>
    </row>
    <row r="282" spans="1:3" ht="20.100000000000001" customHeight="1">
      <c r="A282" s="12" t="s">
        <v>155</v>
      </c>
      <c r="B282" s="14">
        <v>0</v>
      </c>
      <c r="C282" s="9"/>
    </row>
    <row r="283" spans="1:3" ht="20.100000000000001" customHeight="1">
      <c r="A283" s="15" t="s">
        <v>156</v>
      </c>
      <c r="B283" s="14">
        <v>0</v>
      </c>
      <c r="C283" s="9"/>
    </row>
    <row r="284" spans="1:3" ht="20.100000000000001" customHeight="1">
      <c r="A284" s="16" t="s">
        <v>157</v>
      </c>
      <c r="B284" s="11">
        <f>SUM(B285:B305)</f>
        <v>45697.689480354878</v>
      </c>
      <c r="C284" s="9"/>
    </row>
    <row r="285" spans="1:3" ht="20.100000000000001" customHeight="1">
      <c r="A285" s="15" t="s">
        <v>1</v>
      </c>
      <c r="B285" s="14">
        <v>20334.206475400391</v>
      </c>
      <c r="C285" s="9"/>
    </row>
    <row r="286" spans="1:3" ht="20.100000000000001" customHeight="1">
      <c r="A286" s="9" t="s">
        <v>2</v>
      </c>
      <c r="B286" s="14">
        <v>4354.4324230902175</v>
      </c>
      <c r="C286" s="9"/>
    </row>
    <row r="287" spans="1:3" ht="20.100000000000001" customHeight="1">
      <c r="A287" s="12" t="s">
        <v>3</v>
      </c>
      <c r="B287" s="14">
        <v>80</v>
      </c>
      <c r="C287" s="9"/>
    </row>
    <row r="288" spans="1:3" ht="20.100000000000001" customHeight="1">
      <c r="A288" s="12" t="s">
        <v>158</v>
      </c>
      <c r="B288" s="14">
        <v>1710.9324807005416</v>
      </c>
      <c r="C288" s="9"/>
    </row>
    <row r="289" spans="1:3" ht="20.100000000000001" customHeight="1">
      <c r="A289" s="12" t="s">
        <v>159</v>
      </c>
      <c r="B289" s="14">
        <v>0</v>
      </c>
      <c r="C289" s="9"/>
    </row>
    <row r="290" spans="1:3" ht="20.100000000000001" customHeight="1">
      <c r="A290" s="15" t="s">
        <v>160</v>
      </c>
      <c r="B290" s="14">
        <v>954</v>
      </c>
      <c r="C290" s="9"/>
    </row>
    <row r="291" spans="1:3" ht="20.100000000000001" customHeight="1">
      <c r="A291" s="15" t="s">
        <v>161</v>
      </c>
      <c r="B291" s="14">
        <v>585</v>
      </c>
      <c r="C291" s="9"/>
    </row>
    <row r="292" spans="1:3" ht="20.100000000000001" customHeight="1">
      <c r="A292" s="15" t="s">
        <v>162</v>
      </c>
      <c r="B292" s="14">
        <v>80</v>
      </c>
      <c r="C292" s="9"/>
    </row>
    <row r="293" spans="1:3" ht="20.100000000000001" customHeight="1">
      <c r="A293" s="12" t="s">
        <v>163</v>
      </c>
      <c r="B293" s="14">
        <v>559</v>
      </c>
      <c r="C293" s="9"/>
    </row>
    <row r="294" spans="1:3" ht="20.100000000000001" customHeight="1">
      <c r="A294" s="12" t="s">
        <v>164</v>
      </c>
      <c r="B294" s="14">
        <v>14.572992280216615</v>
      </c>
      <c r="C294" s="9"/>
    </row>
    <row r="295" spans="1:3" ht="20.100000000000001" customHeight="1">
      <c r="A295" s="12" t="s">
        <v>165</v>
      </c>
      <c r="B295" s="14">
        <v>497</v>
      </c>
      <c r="C295" s="9"/>
    </row>
    <row r="296" spans="1:3" ht="20.100000000000001" customHeight="1">
      <c r="A296" s="15" t="s">
        <v>166</v>
      </c>
      <c r="B296" s="14">
        <v>4977</v>
      </c>
      <c r="C296" s="9"/>
    </row>
    <row r="297" spans="1:3" ht="20.100000000000001" customHeight="1">
      <c r="A297" s="15" t="s">
        <v>167</v>
      </c>
      <c r="B297" s="14">
        <v>924</v>
      </c>
      <c r="C297" s="9"/>
    </row>
    <row r="298" spans="1:3" ht="20.100000000000001" customHeight="1">
      <c r="A298" s="15" t="s">
        <v>168</v>
      </c>
      <c r="B298" s="14">
        <v>183</v>
      </c>
      <c r="C298" s="9"/>
    </row>
    <row r="299" spans="1:3" ht="20.100000000000001" customHeight="1">
      <c r="A299" s="9" t="s">
        <v>169</v>
      </c>
      <c r="B299" s="14">
        <v>50</v>
      </c>
      <c r="C299" s="9"/>
    </row>
    <row r="300" spans="1:3" ht="20.100000000000001" customHeight="1">
      <c r="A300" s="12" t="s">
        <v>170</v>
      </c>
      <c r="B300" s="14">
        <v>100</v>
      </c>
      <c r="C300" s="9"/>
    </row>
    <row r="301" spans="1:3" ht="20.100000000000001" customHeight="1">
      <c r="A301" s="12" t="s">
        <v>171</v>
      </c>
      <c r="B301" s="14">
        <v>1244</v>
      </c>
      <c r="C301" s="9"/>
    </row>
    <row r="302" spans="1:3" ht="20.100000000000001" customHeight="1">
      <c r="A302" s="12" t="s">
        <v>172</v>
      </c>
      <c r="B302" s="14">
        <v>41</v>
      </c>
      <c r="C302" s="9"/>
    </row>
    <row r="303" spans="1:3" ht="20.100000000000001" customHeight="1">
      <c r="A303" s="15" t="s">
        <v>42</v>
      </c>
      <c r="B303" s="14">
        <v>1833.5142297499713</v>
      </c>
      <c r="C303" s="9"/>
    </row>
    <row r="304" spans="1:3" ht="20.100000000000001" customHeight="1">
      <c r="A304" s="15" t="s">
        <v>10</v>
      </c>
      <c r="B304" s="14">
        <v>0</v>
      </c>
      <c r="C304" s="9"/>
    </row>
    <row r="305" spans="1:3" ht="20.100000000000001" customHeight="1">
      <c r="A305" s="15" t="s">
        <v>173</v>
      </c>
      <c r="B305" s="14">
        <v>7176.030879133541</v>
      </c>
      <c r="C305" s="9"/>
    </row>
    <row r="306" spans="1:3" ht="20.100000000000001" customHeight="1">
      <c r="A306" s="10" t="s">
        <v>174</v>
      </c>
      <c r="B306" s="11">
        <f>SUM(B307:B312)</f>
        <v>100</v>
      </c>
      <c r="C306" s="9"/>
    </row>
    <row r="307" spans="1:3" ht="20.100000000000001" customHeight="1">
      <c r="A307" s="12" t="s">
        <v>1</v>
      </c>
      <c r="B307" s="14">
        <v>0</v>
      </c>
      <c r="C307" s="9"/>
    </row>
    <row r="308" spans="1:3" ht="20.100000000000001" customHeight="1">
      <c r="A308" s="12" t="s">
        <v>2</v>
      </c>
      <c r="B308" s="14">
        <v>0</v>
      </c>
      <c r="C308" s="9"/>
    </row>
    <row r="309" spans="1:3" ht="20.100000000000001" customHeight="1">
      <c r="A309" s="15" t="s">
        <v>3</v>
      </c>
      <c r="B309" s="14">
        <v>0</v>
      </c>
      <c r="C309" s="9"/>
    </row>
    <row r="310" spans="1:3" ht="20.100000000000001" customHeight="1">
      <c r="A310" s="15" t="s">
        <v>175</v>
      </c>
      <c r="B310" s="14">
        <v>100</v>
      </c>
      <c r="C310" s="9"/>
    </row>
    <row r="311" spans="1:3" ht="20.100000000000001" customHeight="1">
      <c r="A311" s="15" t="s">
        <v>10</v>
      </c>
      <c r="B311" s="14">
        <v>0</v>
      </c>
      <c r="C311" s="9"/>
    </row>
    <row r="312" spans="1:3" ht="20.100000000000001" customHeight="1">
      <c r="A312" s="9" t="s">
        <v>176</v>
      </c>
      <c r="B312" s="14">
        <v>0</v>
      </c>
      <c r="C312" s="9"/>
    </row>
    <row r="313" spans="1:3" ht="20.100000000000001" customHeight="1">
      <c r="A313" s="10" t="s">
        <v>177</v>
      </c>
      <c r="B313" s="11">
        <f>SUM(B314:B324)</f>
        <v>28</v>
      </c>
      <c r="C313" s="9"/>
    </row>
    <row r="314" spans="1:3" ht="20.100000000000001" customHeight="1">
      <c r="A314" s="12" t="s">
        <v>1</v>
      </c>
      <c r="B314" s="14">
        <v>0</v>
      </c>
      <c r="C314" s="9"/>
    </row>
    <row r="315" spans="1:3" ht="20.100000000000001" customHeight="1">
      <c r="A315" s="12" t="s">
        <v>2</v>
      </c>
      <c r="B315" s="14">
        <v>18</v>
      </c>
      <c r="C315" s="9"/>
    </row>
    <row r="316" spans="1:3" ht="20.100000000000001" customHeight="1">
      <c r="A316" s="15" t="s">
        <v>3</v>
      </c>
      <c r="B316" s="14">
        <v>0</v>
      </c>
      <c r="C316" s="9"/>
    </row>
    <row r="317" spans="1:3" ht="20.100000000000001" customHeight="1">
      <c r="A317" s="15" t="s">
        <v>178</v>
      </c>
      <c r="B317" s="14">
        <v>0</v>
      </c>
      <c r="C317" s="9"/>
    </row>
    <row r="318" spans="1:3" ht="20.100000000000001" customHeight="1">
      <c r="A318" s="15" t="s">
        <v>179</v>
      </c>
      <c r="B318" s="14">
        <v>0</v>
      </c>
      <c r="C318" s="9"/>
    </row>
    <row r="319" spans="1:3" ht="20.100000000000001" customHeight="1">
      <c r="A319" s="12" t="s">
        <v>180</v>
      </c>
      <c r="B319" s="14">
        <v>0</v>
      </c>
      <c r="C319" s="9"/>
    </row>
    <row r="320" spans="1:3" ht="20.100000000000001" customHeight="1">
      <c r="A320" s="12" t="s">
        <v>181</v>
      </c>
      <c r="B320" s="14">
        <v>0</v>
      </c>
      <c r="C320" s="9"/>
    </row>
    <row r="321" spans="1:3" ht="20.100000000000001" customHeight="1">
      <c r="A321" s="12" t="s">
        <v>182</v>
      </c>
      <c r="B321" s="14">
        <v>0</v>
      </c>
      <c r="C321" s="9"/>
    </row>
    <row r="322" spans="1:3" ht="20.100000000000001" customHeight="1">
      <c r="A322" s="15" t="s">
        <v>183</v>
      </c>
      <c r="B322" s="14">
        <v>0</v>
      </c>
      <c r="C322" s="9"/>
    </row>
    <row r="323" spans="1:3" ht="20.100000000000001" customHeight="1">
      <c r="A323" s="15" t="s">
        <v>10</v>
      </c>
      <c r="B323" s="14">
        <v>0</v>
      </c>
      <c r="C323" s="9"/>
    </row>
    <row r="324" spans="1:3" ht="20.100000000000001" customHeight="1">
      <c r="A324" s="15" t="s">
        <v>184</v>
      </c>
      <c r="B324" s="14">
        <v>10</v>
      </c>
      <c r="C324" s="9"/>
    </row>
    <row r="325" spans="1:3" ht="20.100000000000001" customHeight="1">
      <c r="A325" s="17" t="s">
        <v>185</v>
      </c>
      <c r="B325" s="11">
        <f>SUM(B326:B333)</f>
        <v>443</v>
      </c>
      <c r="C325" s="9"/>
    </row>
    <row r="326" spans="1:3" ht="20.100000000000001" customHeight="1">
      <c r="A326" s="12" t="s">
        <v>1</v>
      </c>
      <c r="B326" s="14">
        <v>443</v>
      </c>
      <c r="C326" s="9"/>
    </row>
    <row r="327" spans="1:3" ht="20.100000000000001" customHeight="1">
      <c r="A327" s="12" t="s">
        <v>2</v>
      </c>
      <c r="B327" s="14">
        <v>0</v>
      </c>
      <c r="C327" s="9"/>
    </row>
    <row r="328" spans="1:3" ht="20.100000000000001" customHeight="1">
      <c r="A328" s="12" t="s">
        <v>3</v>
      </c>
      <c r="B328" s="14">
        <v>0</v>
      </c>
      <c r="C328" s="9"/>
    </row>
    <row r="329" spans="1:3" ht="20.100000000000001" customHeight="1">
      <c r="A329" s="15" t="s">
        <v>186</v>
      </c>
      <c r="B329" s="14">
        <v>0</v>
      </c>
      <c r="C329" s="9"/>
    </row>
    <row r="330" spans="1:3" ht="20.100000000000001" customHeight="1">
      <c r="A330" s="15" t="s">
        <v>187</v>
      </c>
      <c r="B330" s="14">
        <v>0</v>
      </c>
      <c r="C330" s="9"/>
    </row>
    <row r="331" spans="1:3" ht="20.100000000000001" customHeight="1">
      <c r="A331" s="15" t="s">
        <v>188</v>
      </c>
      <c r="B331" s="14">
        <v>0</v>
      </c>
      <c r="C331" s="9"/>
    </row>
    <row r="332" spans="1:3" ht="20.100000000000001" customHeight="1">
      <c r="A332" s="12" t="s">
        <v>10</v>
      </c>
      <c r="B332" s="14">
        <v>0</v>
      </c>
      <c r="C332" s="9"/>
    </row>
    <row r="333" spans="1:3" ht="20.100000000000001" customHeight="1">
      <c r="A333" s="12" t="s">
        <v>189</v>
      </c>
      <c r="B333" s="14">
        <v>0</v>
      </c>
      <c r="C333" s="9"/>
    </row>
    <row r="334" spans="1:3" ht="20.100000000000001" customHeight="1">
      <c r="A334" s="10" t="s">
        <v>190</v>
      </c>
      <c r="B334" s="11">
        <f>SUM(B335:B347)</f>
        <v>2527.6364788570108</v>
      </c>
      <c r="C334" s="9"/>
    </row>
    <row r="335" spans="1:3" ht="20.100000000000001" customHeight="1">
      <c r="A335" s="15" t="s">
        <v>1</v>
      </c>
      <c r="B335" s="14">
        <v>1703.1700656757691</v>
      </c>
      <c r="C335" s="9"/>
    </row>
    <row r="336" spans="1:3" ht="20.100000000000001" customHeight="1">
      <c r="A336" s="15" t="s">
        <v>2</v>
      </c>
      <c r="B336" s="14">
        <v>210.22007143680148</v>
      </c>
      <c r="C336" s="9"/>
    </row>
    <row r="337" spans="1:3" ht="20.100000000000001" customHeight="1">
      <c r="A337" s="15" t="s">
        <v>3</v>
      </c>
      <c r="B337" s="14">
        <v>0</v>
      </c>
      <c r="C337" s="9"/>
    </row>
    <row r="338" spans="1:3" ht="20.100000000000001" customHeight="1">
      <c r="A338" s="9" t="s">
        <v>191</v>
      </c>
      <c r="B338" s="14">
        <v>33</v>
      </c>
      <c r="C338" s="9"/>
    </row>
    <row r="339" spans="1:3" ht="20.100000000000001" customHeight="1">
      <c r="A339" s="12" t="s">
        <v>192</v>
      </c>
      <c r="B339" s="14">
        <v>35</v>
      </c>
      <c r="C339" s="9"/>
    </row>
    <row r="340" spans="1:3" ht="20.100000000000001" customHeight="1">
      <c r="A340" s="12" t="s">
        <v>193</v>
      </c>
      <c r="B340" s="14">
        <v>0</v>
      </c>
      <c r="C340" s="9"/>
    </row>
    <row r="341" spans="1:3" ht="20.100000000000001" customHeight="1">
      <c r="A341" s="12" t="s">
        <v>194</v>
      </c>
      <c r="B341" s="14">
        <v>116</v>
      </c>
      <c r="C341" s="9"/>
    </row>
    <row r="342" spans="1:3" ht="20.100000000000001" customHeight="1">
      <c r="A342" s="15" t="s">
        <v>195</v>
      </c>
      <c r="B342" s="14">
        <v>0</v>
      </c>
      <c r="C342" s="9"/>
    </row>
    <row r="343" spans="1:3" ht="20.100000000000001" customHeight="1">
      <c r="A343" s="15" t="s">
        <v>196</v>
      </c>
      <c r="B343" s="14">
        <v>10</v>
      </c>
      <c r="C343" s="9"/>
    </row>
    <row r="344" spans="1:3" ht="20.100000000000001" customHeight="1">
      <c r="A344" s="15" t="s">
        <v>197</v>
      </c>
      <c r="B344" s="14">
        <v>20</v>
      </c>
      <c r="C344" s="9"/>
    </row>
    <row r="345" spans="1:3" ht="20.100000000000001" customHeight="1">
      <c r="A345" s="15" t="s">
        <v>198</v>
      </c>
      <c r="B345" s="14">
        <v>0</v>
      </c>
      <c r="C345" s="9"/>
    </row>
    <row r="346" spans="1:3" ht="20.100000000000001" customHeight="1">
      <c r="A346" s="15" t="s">
        <v>10</v>
      </c>
      <c r="B346" s="14">
        <v>166.65364673349464</v>
      </c>
      <c r="C346" s="9"/>
    </row>
    <row r="347" spans="1:3" ht="20.100000000000001" customHeight="1">
      <c r="A347" s="12" t="s">
        <v>199</v>
      </c>
      <c r="B347" s="14">
        <v>233.59269501094596</v>
      </c>
      <c r="C347" s="9"/>
    </row>
    <row r="348" spans="1:3" ht="20.100000000000001" customHeight="1">
      <c r="A348" s="10" t="s">
        <v>200</v>
      </c>
      <c r="B348" s="22">
        <v>0</v>
      </c>
      <c r="C348" s="9"/>
    </row>
    <row r="349" spans="1:3" ht="20.100000000000001" customHeight="1">
      <c r="A349" s="12" t="s">
        <v>1</v>
      </c>
      <c r="B349" s="14">
        <v>0</v>
      </c>
      <c r="C349" s="9"/>
    </row>
    <row r="350" spans="1:3" ht="20.100000000000001" customHeight="1">
      <c r="A350" s="15" t="s">
        <v>2</v>
      </c>
      <c r="B350" s="14">
        <v>0</v>
      </c>
      <c r="C350" s="9"/>
    </row>
    <row r="351" spans="1:3" ht="20.100000000000001" customHeight="1">
      <c r="A351" s="15" t="s">
        <v>3</v>
      </c>
      <c r="B351" s="14">
        <v>0</v>
      </c>
      <c r="C351" s="9"/>
    </row>
    <row r="352" spans="1:3" ht="20.100000000000001" customHeight="1">
      <c r="A352" s="15" t="s">
        <v>201</v>
      </c>
      <c r="B352" s="14">
        <v>0</v>
      </c>
      <c r="C352" s="9"/>
    </row>
    <row r="353" spans="1:3" ht="20.100000000000001" customHeight="1">
      <c r="A353" s="9" t="s">
        <v>202</v>
      </c>
      <c r="B353" s="14">
        <v>0</v>
      </c>
      <c r="C353" s="9"/>
    </row>
    <row r="354" spans="1:3" ht="20.100000000000001" customHeight="1">
      <c r="A354" s="12" t="s">
        <v>203</v>
      </c>
      <c r="B354" s="14">
        <v>0</v>
      </c>
      <c r="C354" s="9"/>
    </row>
    <row r="355" spans="1:3" ht="20.100000000000001" customHeight="1">
      <c r="A355" s="12" t="s">
        <v>10</v>
      </c>
      <c r="B355" s="14">
        <v>0</v>
      </c>
      <c r="C355" s="9"/>
    </row>
    <row r="356" spans="1:3" ht="20.100000000000001" customHeight="1">
      <c r="A356" s="12" t="s">
        <v>204</v>
      </c>
      <c r="B356" s="14">
        <v>0</v>
      </c>
      <c r="C356" s="9"/>
    </row>
    <row r="357" spans="1:3" ht="20.100000000000001" customHeight="1">
      <c r="A357" s="16" t="s">
        <v>205</v>
      </c>
      <c r="B357" s="22">
        <v>0</v>
      </c>
      <c r="C357" s="9"/>
    </row>
    <row r="358" spans="1:3" ht="20.100000000000001" customHeight="1">
      <c r="A358" s="15" t="s">
        <v>1</v>
      </c>
      <c r="B358" s="14">
        <v>0</v>
      </c>
      <c r="C358" s="9"/>
    </row>
    <row r="359" spans="1:3" ht="20.100000000000001" customHeight="1">
      <c r="A359" s="15" t="s">
        <v>2</v>
      </c>
      <c r="B359" s="14">
        <v>0</v>
      </c>
      <c r="C359" s="9"/>
    </row>
    <row r="360" spans="1:3" ht="20.100000000000001" customHeight="1">
      <c r="A360" s="12" t="s">
        <v>3</v>
      </c>
      <c r="B360" s="14">
        <v>0</v>
      </c>
      <c r="C360" s="9"/>
    </row>
    <row r="361" spans="1:3" ht="20.100000000000001" customHeight="1">
      <c r="A361" s="12" t="s">
        <v>206</v>
      </c>
      <c r="B361" s="14">
        <v>0</v>
      </c>
      <c r="C361" s="9"/>
    </row>
    <row r="362" spans="1:3" ht="20.100000000000001" customHeight="1">
      <c r="A362" s="12" t="s">
        <v>207</v>
      </c>
      <c r="B362" s="14">
        <v>0</v>
      </c>
      <c r="C362" s="9"/>
    </row>
    <row r="363" spans="1:3" ht="20.100000000000001" customHeight="1">
      <c r="A363" s="15" t="s">
        <v>208</v>
      </c>
      <c r="B363" s="14">
        <v>0</v>
      </c>
      <c r="C363" s="9"/>
    </row>
    <row r="364" spans="1:3" ht="20.100000000000001" customHeight="1">
      <c r="A364" s="15" t="s">
        <v>10</v>
      </c>
      <c r="B364" s="14">
        <v>0</v>
      </c>
      <c r="C364" s="9"/>
    </row>
    <row r="365" spans="1:3" ht="20.100000000000001" customHeight="1">
      <c r="A365" s="15" t="s">
        <v>209</v>
      </c>
      <c r="B365" s="14">
        <v>0</v>
      </c>
      <c r="C365" s="9"/>
    </row>
    <row r="366" spans="1:3" ht="20.100000000000001" customHeight="1">
      <c r="A366" s="17" t="s">
        <v>210</v>
      </c>
      <c r="B366" s="11">
        <f>SUM(B367:B373)</f>
        <v>50</v>
      </c>
      <c r="C366" s="9"/>
    </row>
    <row r="367" spans="1:3" ht="20.100000000000001" customHeight="1">
      <c r="A367" s="12" t="s">
        <v>1</v>
      </c>
      <c r="B367" s="14">
        <v>36</v>
      </c>
      <c r="C367" s="9"/>
    </row>
    <row r="368" spans="1:3" ht="20.100000000000001" customHeight="1">
      <c r="A368" s="12" t="s">
        <v>2</v>
      </c>
      <c r="B368" s="14">
        <v>14</v>
      </c>
      <c r="C368" s="9"/>
    </row>
    <row r="369" spans="1:3" ht="20.100000000000001" customHeight="1">
      <c r="A369" s="12" t="s">
        <v>3</v>
      </c>
      <c r="B369" s="14">
        <v>0</v>
      </c>
      <c r="C369" s="9"/>
    </row>
    <row r="370" spans="1:3" ht="20.100000000000001" customHeight="1">
      <c r="A370" s="15" t="s">
        <v>211</v>
      </c>
      <c r="B370" s="14">
        <v>0</v>
      </c>
      <c r="C370" s="9"/>
    </row>
    <row r="371" spans="1:3" ht="20.100000000000001" customHeight="1">
      <c r="A371" s="15" t="s">
        <v>212</v>
      </c>
      <c r="B371" s="14">
        <v>0</v>
      </c>
      <c r="C371" s="9"/>
    </row>
    <row r="372" spans="1:3" ht="20.100000000000001" customHeight="1">
      <c r="A372" s="15" t="s">
        <v>10</v>
      </c>
      <c r="B372" s="14">
        <v>0</v>
      </c>
      <c r="C372" s="9"/>
    </row>
    <row r="373" spans="1:3" ht="20.100000000000001" customHeight="1">
      <c r="A373" s="12" t="s">
        <v>213</v>
      </c>
      <c r="B373" s="14">
        <v>0</v>
      </c>
      <c r="C373" s="9"/>
    </row>
    <row r="374" spans="1:3" ht="20.100000000000001" customHeight="1">
      <c r="A374" s="10" t="s">
        <v>214</v>
      </c>
      <c r="B374" s="22">
        <v>0</v>
      </c>
      <c r="C374" s="9"/>
    </row>
    <row r="375" spans="1:3" ht="20.100000000000001" customHeight="1">
      <c r="A375" s="12" t="s">
        <v>1</v>
      </c>
      <c r="B375" s="14">
        <v>0</v>
      </c>
      <c r="C375" s="9"/>
    </row>
    <row r="376" spans="1:3" ht="20.100000000000001" customHeight="1">
      <c r="A376" s="15" t="s">
        <v>2</v>
      </c>
      <c r="B376" s="14">
        <v>0</v>
      </c>
      <c r="C376" s="9"/>
    </row>
    <row r="377" spans="1:3" ht="20.100000000000001" customHeight="1">
      <c r="A377" s="15" t="s">
        <v>215</v>
      </c>
      <c r="B377" s="14">
        <v>0</v>
      </c>
      <c r="C377" s="9"/>
    </row>
    <row r="378" spans="1:3" ht="20.100000000000001" customHeight="1">
      <c r="A378" s="15" t="s">
        <v>216</v>
      </c>
      <c r="B378" s="14">
        <v>0</v>
      </c>
      <c r="C378" s="9"/>
    </row>
    <row r="379" spans="1:3" ht="20.100000000000001" customHeight="1">
      <c r="A379" s="9" t="s">
        <v>217</v>
      </c>
      <c r="B379" s="14">
        <v>0</v>
      </c>
      <c r="C379" s="9"/>
    </row>
    <row r="380" spans="1:3" ht="20.100000000000001" customHeight="1">
      <c r="A380" s="12" t="s">
        <v>170</v>
      </c>
      <c r="B380" s="14">
        <v>0</v>
      </c>
      <c r="C380" s="9"/>
    </row>
    <row r="381" spans="1:3" ht="20.100000000000001" customHeight="1">
      <c r="A381" s="12" t="s">
        <v>218</v>
      </c>
      <c r="B381" s="14">
        <v>0</v>
      </c>
      <c r="C381" s="9"/>
    </row>
    <row r="382" spans="1:3" ht="20.100000000000001" customHeight="1">
      <c r="A382" s="10" t="s">
        <v>219</v>
      </c>
      <c r="B382" s="22">
        <v>0</v>
      </c>
      <c r="C382" s="9"/>
    </row>
    <row r="383" spans="1:3" ht="20.100000000000001" customHeight="1">
      <c r="A383" s="12" t="s">
        <v>220</v>
      </c>
      <c r="B383" s="14">
        <v>0</v>
      </c>
      <c r="C383" s="9"/>
    </row>
    <row r="384" spans="1:3" ht="20.100000000000001" customHeight="1">
      <c r="A384" s="15" t="s">
        <v>1</v>
      </c>
      <c r="B384" s="14">
        <v>0</v>
      </c>
      <c r="C384" s="9"/>
    </row>
    <row r="385" spans="1:3" ht="20.100000000000001" customHeight="1">
      <c r="A385" s="15" t="s">
        <v>221</v>
      </c>
      <c r="B385" s="14">
        <v>0</v>
      </c>
      <c r="C385" s="9"/>
    </row>
    <row r="386" spans="1:3" ht="20.100000000000001" customHeight="1">
      <c r="A386" s="15" t="s">
        <v>222</v>
      </c>
      <c r="B386" s="14">
        <v>0</v>
      </c>
      <c r="C386" s="9"/>
    </row>
    <row r="387" spans="1:3" ht="20.100000000000001" customHeight="1">
      <c r="A387" s="15" t="s">
        <v>223</v>
      </c>
      <c r="B387" s="14">
        <v>0</v>
      </c>
      <c r="C387" s="9"/>
    </row>
    <row r="388" spans="1:3" ht="20.100000000000001" customHeight="1">
      <c r="A388" s="9" t="s">
        <v>587</v>
      </c>
      <c r="B388" s="14">
        <v>0</v>
      </c>
      <c r="C388" s="9"/>
    </row>
    <row r="389" spans="1:3" ht="20.100000000000001" customHeight="1">
      <c r="A389" s="12" t="s">
        <v>224</v>
      </c>
      <c r="B389" s="14">
        <v>0</v>
      </c>
      <c r="C389" s="9"/>
    </row>
    <row r="390" spans="1:3" ht="20.100000000000001" customHeight="1">
      <c r="A390" s="12" t="s">
        <v>225</v>
      </c>
      <c r="B390" s="14">
        <v>0</v>
      </c>
      <c r="C390" s="9"/>
    </row>
    <row r="391" spans="1:3" ht="20.100000000000001" customHeight="1">
      <c r="A391" s="10" t="s">
        <v>588</v>
      </c>
      <c r="B391" s="22">
        <v>798.51895379652035</v>
      </c>
      <c r="C391" s="9"/>
    </row>
    <row r="392" spans="1:3" ht="20.100000000000001" customHeight="1">
      <c r="A392" s="7" t="s">
        <v>589</v>
      </c>
      <c r="B392" s="23">
        <f>B393+B398+B407+B414+B420+B424+B428+B432+B438+B445</f>
        <v>235562.99999999997</v>
      </c>
      <c r="C392" s="9"/>
    </row>
    <row r="393" spans="1:3" ht="20.100000000000001" customHeight="1">
      <c r="A393" s="16" t="s">
        <v>226</v>
      </c>
      <c r="B393" s="11">
        <f>SUM(B394:B397)</f>
        <v>5655.1978106439965</v>
      </c>
      <c r="C393" s="9"/>
    </row>
    <row r="394" spans="1:3" ht="20.100000000000001" customHeight="1">
      <c r="A394" s="12" t="s">
        <v>1</v>
      </c>
      <c r="B394" s="14">
        <v>2823.8600908349831</v>
      </c>
      <c r="C394" s="9"/>
    </row>
    <row r="395" spans="1:3" ht="20.100000000000001" customHeight="1">
      <c r="A395" s="12" t="s">
        <v>2</v>
      </c>
      <c r="B395" s="14">
        <v>2831.3377198090138</v>
      </c>
      <c r="C395" s="9"/>
    </row>
    <row r="396" spans="1:3" ht="20.100000000000001" customHeight="1">
      <c r="A396" s="12" t="s">
        <v>3</v>
      </c>
      <c r="B396" s="14">
        <v>0</v>
      </c>
      <c r="C396" s="9"/>
    </row>
    <row r="397" spans="1:3" ht="20.100000000000001" customHeight="1">
      <c r="A397" s="15" t="s">
        <v>227</v>
      </c>
      <c r="B397" s="14">
        <v>0</v>
      </c>
      <c r="C397" s="9"/>
    </row>
    <row r="398" spans="1:3" ht="20.100000000000001" customHeight="1">
      <c r="A398" s="10" t="s">
        <v>228</v>
      </c>
      <c r="B398" s="11">
        <f>SUM(B399:B406)</f>
        <v>206577.80218935598</v>
      </c>
      <c r="C398" s="9"/>
    </row>
    <row r="399" spans="1:3" ht="20.100000000000001" customHeight="1">
      <c r="A399" s="12" t="s">
        <v>229</v>
      </c>
      <c r="B399" s="14">
        <v>10633</v>
      </c>
      <c r="C399" s="9"/>
    </row>
    <row r="400" spans="1:3" ht="20.100000000000001" customHeight="1">
      <c r="A400" s="12" t="s">
        <v>230</v>
      </c>
      <c r="B400" s="14">
        <v>101041.61115639922</v>
      </c>
      <c r="C400" s="9"/>
    </row>
    <row r="401" spans="1:3" ht="20.100000000000001" customHeight="1">
      <c r="A401" s="15" t="s">
        <v>231</v>
      </c>
      <c r="B401" s="14">
        <v>55387.295120531038</v>
      </c>
      <c r="C401" s="9"/>
    </row>
    <row r="402" spans="1:3" ht="20.100000000000001" customHeight="1">
      <c r="A402" s="15" t="s">
        <v>232</v>
      </c>
      <c r="B402" s="14">
        <v>33424.105391871431</v>
      </c>
      <c r="C402" s="9"/>
    </row>
    <row r="403" spans="1:3" ht="20.100000000000001" customHeight="1">
      <c r="A403" s="15" t="s">
        <v>233</v>
      </c>
      <c r="B403" s="14">
        <v>0</v>
      </c>
      <c r="C403" s="9"/>
    </row>
    <row r="404" spans="1:3" ht="20.100000000000001" customHeight="1">
      <c r="A404" s="12" t="s">
        <v>234</v>
      </c>
      <c r="B404" s="14">
        <v>0</v>
      </c>
      <c r="C404" s="9"/>
    </row>
    <row r="405" spans="1:3" ht="20.100000000000001" customHeight="1">
      <c r="A405" s="12" t="s">
        <v>235</v>
      </c>
      <c r="B405" s="14">
        <v>0</v>
      </c>
      <c r="C405" s="9"/>
    </row>
    <row r="406" spans="1:3" ht="20.100000000000001" customHeight="1">
      <c r="A406" s="12" t="s">
        <v>236</v>
      </c>
      <c r="B406" s="14">
        <v>6091.7905205543266</v>
      </c>
      <c r="C406" s="9"/>
    </row>
    <row r="407" spans="1:3" ht="20.100000000000001" customHeight="1">
      <c r="A407" s="10" t="s">
        <v>237</v>
      </c>
      <c r="B407" s="11">
        <f>SUM(B408:B413)</f>
        <v>14312</v>
      </c>
      <c r="C407" s="9"/>
    </row>
    <row r="408" spans="1:3" ht="20.100000000000001" customHeight="1">
      <c r="A408" s="12" t="s">
        <v>238</v>
      </c>
      <c r="B408" s="14">
        <v>0</v>
      </c>
      <c r="C408" s="9"/>
    </row>
    <row r="409" spans="1:3" ht="20.100000000000001" customHeight="1">
      <c r="A409" s="12" t="s">
        <v>239</v>
      </c>
      <c r="B409" s="14">
        <v>1267</v>
      </c>
      <c r="C409" s="9"/>
    </row>
    <row r="410" spans="1:3" ht="20.100000000000001" customHeight="1">
      <c r="A410" s="12" t="s">
        <v>240</v>
      </c>
      <c r="B410" s="14">
        <v>5435</v>
      </c>
      <c r="C410" s="9"/>
    </row>
    <row r="411" spans="1:3" ht="20.100000000000001" customHeight="1">
      <c r="A411" s="15" t="s">
        <v>241</v>
      </c>
      <c r="B411" s="14">
        <v>3060</v>
      </c>
      <c r="C411" s="9"/>
    </row>
    <row r="412" spans="1:3" ht="20.100000000000001" customHeight="1">
      <c r="A412" s="15" t="s">
        <v>242</v>
      </c>
      <c r="B412" s="14">
        <v>4500</v>
      </c>
      <c r="C412" s="9"/>
    </row>
    <row r="413" spans="1:3" ht="20.100000000000001" customHeight="1">
      <c r="A413" s="15" t="s">
        <v>243</v>
      </c>
      <c r="B413" s="14">
        <v>50</v>
      </c>
      <c r="C413" s="9"/>
    </row>
    <row r="414" spans="1:3" ht="20.100000000000001" customHeight="1">
      <c r="A414" s="17" t="s">
        <v>244</v>
      </c>
      <c r="B414" s="22">
        <v>0</v>
      </c>
      <c r="C414" s="9"/>
    </row>
    <row r="415" spans="1:3" ht="20.100000000000001" customHeight="1">
      <c r="A415" s="12" t="s">
        <v>245</v>
      </c>
      <c r="B415" s="14">
        <v>0</v>
      </c>
      <c r="C415" s="9"/>
    </row>
    <row r="416" spans="1:3" ht="20.100000000000001" customHeight="1">
      <c r="A416" s="12" t="s">
        <v>246</v>
      </c>
      <c r="B416" s="14">
        <v>0</v>
      </c>
      <c r="C416" s="9"/>
    </row>
    <row r="417" spans="1:3" ht="20.100000000000001" customHeight="1">
      <c r="A417" s="12" t="s">
        <v>247</v>
      </c>
      <c r="B417" s="14">
        <v>0</v>
      </c>
      <c r="C417" s="9"/>
    </row>
    <row r="418" spans="1:3" ht="20.100000000000001" customHeight="1">
      <c r="A418" s="15" t="s">
        <v>248</v>
      </c>
      <c r="B418" s="14">
        <v>0</v>
      </c>
      <c r="C418" s="9"/>
    </row>
    <row r="419" spans="1:3" ht="20.100000000000001" customHeight="1">
      <c r="A419" s="15" t="s">
        <v>249</v>
      </c>
      <c r="B419" s="14">
        <v>0</v>
      </c>
      <c r="C419" s="9"/>
    </row>
    <row r="420" spans="1:3" ht="20.100000000000001" customHeight="1">
      <c r="A420" s="16" t="s">
        <v>250</v>
      </c>
      <c r="B420" s="22">
        <v>0</v>
      </c>
      <c r="C420" s="9"/>
    </row>
    <row r="421" spans="1:3" ht="20.100000000000001" customHeight="1">
      <c r="A421" s="12" t="s">
        <v>251</v>
      </c>
      <c r="B421" s="14">
        <v>0</v>
      </c>
      <c r="C421" s="9"/>
    </row>
    <row r="422" spans="1:3" ht="20.100000000000001" customHeight="1">
      <c r="A422" s="12" t="s">
        <v>252</v>
      </c>
      <c r="B422" s="14">
        <v>0</v>
      </c>
      <c r="C422" s="9"/>
    </row>
    <row r="423" spans="1:3" ht="20.100000000000001" customHeight="1">
      <c r="A423" s="12" t="s">
        <v>253</v>
      </c>
      <c r="B423" s="14">
        <v>0</v>
      </c>
      <c r="C423" s="9"/>
    </row>
    <row r="424" spans="1:3" ht="20.100000000000001" customHeight="1">
      <c r="A424" s="16" t="s">
        <v>254</v>
      </c>
      <c r="B424" s="22">
        <v>0</v>
      </c>
      <c r="C424" s="9"/>
    </row>
    <row r="425" spans="1:3" ht="20.100000000000001" customHeight="1">
      <c r="A425" s="15" t="s">
        <v>255</v>
      </c>
      <c r="B425" s="14">
        <v>0</v>
      </c>
      <c r="C425" s="9"/>
    </row>
    <row r="426" spans="1:3" ht="20.100000000000001" customHeight="1">
      <c r="A426" s="15" t="s">
        <v>256</v>
      </c>
      <c r="B426" s="14">
        <v>0</v>
      </c>
      <c r="C426" s="9"/>
    </row>
    <row r="427" spans="1:3" ht="20.100000000000001" customHeight="1">
      <c r="A427" s="9" t="s">
        <v>257</v>
      </c>
      <c r="B427" s="14">
        <v>0</v>
      </c>
      <c r="C427" s="9"/>
    </row>
    <row r="428" spans="1:3" ht="20.100000000000001" customHeight="1">
      <c r="A428" s="10" t="s">
        <v>258</v>
      </c>
      <c r="B428" s="22">
        <v>646</v>
      </c>
      <c r="C428" s="9"/>
    </row>
    <row r="429" spans="1:3" ht="20.100000000000001" customHeight="1">
      <c r="A429" s="12" t="s">
        <v>259</v>
      </c>
      <c r="B429" s="14">
        <v>646</v>
      </c>
      <c r="C429" s="9"/>
    </row>
    <row r="430" spans="1:3" ht="20.100000000000001" customHeight="1">
      <c r="A430" s="12" t="s">
        <v>260</v>
      </c>
      <c r="B430" s="14">
        <v>0</v>
      </c>
      <c r="C430" s="9"/>
    </row>
    <row r="431" spans="1:3" ht="20.100000000000001" customHeight="1">
      <c r="A431" s="15" t="s">
        <v>261</v>
      </c>
      <c r="B431" s="14">
        <v>0</v>
      </c>
      <c r="C431" s="9"/>
    </row>
    <row r="432" spans="1:3" ht="20.100000000000001" customHeight="1">
      <c r="A432" s="16" t="s">
        <v>262</v>
      </c>
      <c r="B432" s="22">
        <v>2916</v>
      </c>
      <c r="C432" s="9"/>
    </row>
    <row r="433" spans="1:3" ht="20.100000000000001" customHeight="1">
      <c r="A433" s="15" t="s">
        <v>263</v>
      </c>
      <c r="B433" s="14">
        <v>9</v>
      </c>
      <c r="C433" s="9"/>
    </row>
    <row r="434" spans="1:3" ht="20.100000000000001" customHeight="1">
      <c r="A434" s="12" t="s">
        <v>264</v>
      </c>
      <c r="B434" s="14">
        <v>2846</v>
      </c>
      <c r="C434" s="9"/>
    </row>
    <row r="435" spans="1:3" ht="19.5" customHeight="1">
      <c r="A435" s="12" t="s">
        <v>265</v>
      </c>
      <c r="B435" s="14">
        <v>40</v>
      </c>
      <c r="C435" s="9"/>
    </row>
    <row r="436" spans="1:3" ht="20.100000000000001" customHeight="1">
      <c r="A436" s="12" t="s">
        <v>266</v>
      </c>
      <c r="B436" s="14">
        <v>15</v>
      </c>
      <c r="C436" s="9"/>
    </row>
    <row r="437" spans="1:3" ht="20.100000000000001" customHeight="1">
      <c r="A437" s="12" t="s">
        <v>267</v>
      </c>
      <c r="B437" s="14">
        <v>6</v>
      </c>
      <c r="C437" s="9"/>
    </row>
    <row r="438" spans="1:3" ht="20.100000000000001" customHeight="1">
      <c r="A438" s="10" t="s">
        <v>268</v>
      </c>
      <c r="B438" s="22">
        <v>3326</v>
      </c>
      <c r="C438" s="9"/>
    </row>
    <row r="439" spans="1:3" ht="20.100000000000001" customHeight="1">
      <c r="A439" s="15" t="s">
        <v>269</v>
      </c>
      <c r="B439" s="14">
        <v>0</v>
      </c>
      <c r="C439" s="9"/>
    </row>
    <row r="440" spans="1:3" ht="20.100000000000001" customHeight="1">
      <c r="A440" s="15" t="s">
        <v>270</v>
      </c>
      <c r="B440" s="14">
        <v>2026</v>
      </c>
      <c r="C440" s="9"/>
    </row>
    <row r="441" spans="1:3" ht="20.100000000000001" customHeight="1">
      <c r="A441" s="15" t="s">
        <v>271</v>
      </c>
      <c r="B441" s="14">
        <v>1300</v>
      </c>
      <c r="C441" s="9"/>
    </row>
    <row r="442" spans="1:3" ht="20.100000000000001" customHeight="1">
      <c r="A442" s="9" t="s">
        <v>272</v>
      </c>
      <c r="B442" s="14">
        <v>0</v>
      </c>
      <c r="C442" s="9"/>
    </row>
    <row r="443" spans="1:3" ht="20.100000000000001" customHeight="1">
      <c r="A443" s="12" t="s">
        <v>273</v>
      </c>
      <c r="B443" s="14">
        <v>0</v>
      </c>
      <c r="C443" s="9"/>
    </row>
    <row r="444" spans="1:3" ht="20.100000000000001" customHeight="1">
      <c r="A444" s="12" t="s">
        <v>274</v>
      </c>
      <c r="B444" s="14">
        <v>0</v>
      </c>
      <c r="C444" s="9"/>
    </row>
    <row r="445" spans="1:3" ht="20.100000000000001" customHeight="1">
      <c r="A445" s="10" t="s">
        <v>590</v>
      </c>
      <c r="B445" s="22">
        <v>2130</v>
      </c>
      <c r="C445" s="9"/>
    </row>
    <row r="446" spans="1:3" ht="20.100000000000001" customHeight="1">
      <c r="A446" s="7" t="s">
        <v>591</v>
      </c>
      <c r="B446" s="23">
        <f>B447+B452+B461+B467+B473+B478+B483+B490+B494+B497</f>
        <v>15381</v>
      </c>
      <c r="C446" s="9"/>
    </row>
    <row r="447" spans="1:3" ht="20.100000000000001" customHeight="1">
      <c r="A447" s="16" t="s">
        <v>275</v>
      </c>
      <c r="B447" s="11">
        <f>SUM(B448:B451)</f>
        <v>3752.3733779824192</v>
      </c>
      <c r="C447" s="9"/>
    </row>
    <row r="448" spans="1:3" ht="20.100000000000001" customHeight="1">
      <c r="A448" s="12" t="s">
        <v>1</v>
      </c>
      <c r="B448" s="14">
        <v>1896.4746755964836</v>
      </c>
      <c r="C448" s="9"/>
    </row>
    <row r="449" spans="1:3" ht="20.100000000000001" customHeight="1">
      <c r="A449" s="12" t="s">
        <v>2</v>
      </c>
      <c r="B449" s="14">
        <v>607.89870238593551</v>
      </c>
      <c r="C449" s="9"/>
    </row>
    <row r="450" spans="1:3" ht="20.100000000000001" customHeight="1">
      <c r="A450" s="12" t="s">
        <v>3</v>
      </c>
      <c r="B450" s="14">
        <v>0</v>
      </c>
      <c r="C450" s="9"/>
    </row>
    <row r="451" spans="1:3" ht="20.100000000000001" customHeight="1">
      <c r="A451" s="15" t="s">
        <v>276</v>
      </c>
      <c r="B451" s="14">
        <v>1248</v>
      </c>
      <c r="C451" s="9"/>
    </row>
    <row r="452" spans="1:3" ht="20.100000000000001" customHeight="1">
      <c r="A452" s="10" t="s">
        <v>277</v>
      </c>
      <c r="B452" s="11">
        <f>SUM(B453:B460)</f>
        <v>732.99958141481784</v>
      </c>
      <c r="C452" s="9"/>
    </row>
    <row r="453" spans="1:3" ht="20.100000000000001" customHeight="1">
      <c r="A453" s="12" t="s">
        <v>278</v>
      </c>
      <c r="B453" s="14">
        <v>732.99958141481784</v>
      </c>
      <c r="C453" s="9"/>
    </row>
    <row r="454" spans="1:3" ht="20.100000000000001" customHeight="1">
      <c r="A454" s="12" t="s">
        <v>279</v>
      </c>
      <c r="B454" s="14">
        <v>0</v>
      </c>
      <c r="C454" s="9"/>
    </row>
    <row r="455" spans="1:3" ht="20.100000000000001" customHeight="1">
      <c r="A455" s="9" t="s">
        <v>280</v>
      </c>
      <c r="B455" s="14">
        <v>0</v>
      </c>
      <c r="C455" s="9"/>
    </row>
    <row r="456" spans="1:3" ht="20.100000000000001" customHeight="1">
      <c r="A456" s="12" t="s">
        <v>281</v>
      </c>
      <c r="B456" s="14">
        <v>0</v>
      </c>
      <c r="C456" s="9"/>
    </row>
    <row r="457" spans="1:3" ht="20.100000000000001" customHeight="1">
      <c r="A457" s="12" t="s">
        <v>282</v>
      </c>
      <c r="B457" s="14">
        <v>0</v>
      </c>
      <c r="C457" s="9"/>
    </row>
    <row r="458" spans="1:3" ht="20.100000000000001" customHeight="1">
      <c r="A458" s="12" t="s">
        <v>283</v>
      </c>
      <c r="B458" s="14">
        <v>0</v>
      </c>
      <c r="C458" s="9"/>
    </row>
    <row r="459" spans="1:3" ht="20.100000000000001" customHeight="1">
      <c r="A459" s="15" t="s">
        <v>284</v>
      </c>
      <c r="B459" s="14">
        <v>0</v>
      </c>
      <c r="C459" s="9"/>
    </row>
    <row r="460" spans="1:3" ht="20.100000000000001" customHeight="1">
      <c r="A460" s="15" t="s">
        <v>285</v>
      </c>
      <c r="B460" s="14">
        <v>0</v>
      </c>
      <c r="C460" s="9"/>
    </row>
    <row r="461" spans="1:3" ht="20.100000000000001" customHeight="1">
      <c r="A461" s="16" t="s">
        <v>286</v>
      </c>
      <c r="B461" s="22">
        <v>0</v>
      </c>
      <c r="C461" s="9"/>
    </row>
    <row r="462" spans="1:3" ht="20.100000000000001" customHeight="1">
      <c r="A462" s="12" t="s">
        <v>278</v>
      </c>
      <c r="B462" s="14">
        <v>0</v>
      </c>
      <c r="C462" s="9"/>
    </row>
    <row r="463" spans="1:3" ht="20.100000000000001" customHeight="1">
      <c r="A463" s="12" t="s">
        <v>287</v>
      </c>
      <c r="B463" s="14">
        <v>0</v>
      </c>
      <c r="C463" s="9"/>
    </row>
    <row r="464" spans="1:3" ht="20.100000000000001" customHeight="1">
      <c r="A464" s="12" t="s">
        <v>288</v>
      </c>
      <c r="B464" s="14">
        <v>0</v>
      </c>
      <c r="C464" s="9"/>
    </row>
    <row r="465" spans="1:3" ht="20.100000000000001" customHeight="1">
      <c r="A465" s="15" t="s">
        <v>289</v>
      </c>
      <c r="B465" s="14">
        <v>0</v>
      </c>
      <c r="C465" s="9"/>
    </row>
    <row r="466" spans="1:3" ht="20.100000000000001" customHeight="1">
      <c r="A466" s="15" t="s">
        <v>290</v>
      </c>
      <c r="B466" s="14">
        <v>0</v>
      </c>
      <c r="C466" s="9"/>
    </row>
    <row r="467" spans="1:3" ht="20.100000000000001" customHeight="1">
      <c r="A467" s="16" t="s">
        <v>291</v>
      </c>
      <c r="B467" s="11">
        <f>SUM(B468:B472)</f>
        <v>5960</v>
      </c>
      <c r="C467" s="9"/>
    </row>
    <row r="468" spans="1:3" ht="20.100000000000001" customHeight="1">
      <c r="A468" s="9" t="s">
        <v>278</v>
      </c>
      <c r="B468" s="14">
        <v>0</v>
      </c>
      <c r="C468" s="9"/>
    </row>
    <row r="469" spans="1:3" ht="20.100000000000001" customHeight="1">
      <c r="A469" s="12" t="s">
        <v>292</v>
      </c>
      <c r="B469" s="14">
        <v>5096</v>
      </c>
      <c r="C469" s="9"/>
    </row>
    <row r="470" spans="1:3" ht="20.100000000000001" customHeight="1">
      <c r="A470" s="12" t="s">
        <v>293</v>
      </c>
      <c r="B470" s="14">
        <v>638</v>
      </c>
      <c r="C470" s="9"/>
    </row>
    <row r="471" spans="1:3" ht="20.100000000000001" customHeight="1">
      <c r="A471" s="12" t="s">
        <v>294</v>
      </c>
      <c r="B471" s="14">
        <v>26</v>
      </c>
      <c r="C471" s="9"/>
    </row>
    <row r="472" spans="1:3" ht="20.100000000000001" customHeight="1">
      <c r="A472" s="15" t="s">
        <v>295</v>
      </c>
      <c r="B472" s="14">
        <v>200</v>
      </c>
      <c r="C472" s="9"/>
    </row>
    <row r="473" spans="1:3" ht="20.100000000000001" customHeight="1">
      <c r="A473" s="16" t="s">
        <v>296</v>
      </c>
      <c r="B473" s="22">
        <v>1000</v>
      </c>
      <c r="C473" s="9"/>
    </row>
    <row r="474" spans="1:3" ht="20.100000000000001" customHeight="1">
      <c r="A474" s="15" t="s">
        <v>278</v>
      </c>
      <c r="B474" s="14">
        <v>0</v>
      </c>
      <c r="C474" s="9"/>
    </row>
    <row r="475" spans="1:3" ht="20.100000000000001" customHeight="1">
      <c r="A475" s="12" t="s">
        <v>297</v>
      </c>
      <c r="B475" s="14">
        <v>1000</v>
      </c>
      <c r="C475" s="9"/>
    </row>
    <row r="476" spans="1:3" ht="20.100000000000001" customHeight="1">
      <c r="A476" s="12" t="s">
        <v>298</v>
      </c>
      <c r="B476" s="14">
        <v>0</v>
      </c>
      <c r="C476" s="9"/>
    </row>
    <row r="477" spans="1:3" ht="20.100000000000001" customHeight="1">
      <c r="A477" s="12" t="s">
        <v>299</v>
      </c>
      <c r="B477" s="14">
        <v>0</v>
      </c>
      <c r="C477" s="9"/>
    </row>
    <row r="478" spans="1:3" ht="20.100000000000001" customHeight="1">
      <c r="A478" s="16" t="s">
        <v>300</v>
      </c>
      <c r="B478" s="22">
        <v>0</v>
      </c>
      <c r="C478" s="9"/>
    </row>
    <row r="479" spans="1:3" ht="20.100000000000001" customHeight="1">
      <c r="A479" s="15" t="s">
        <v>301</v>
      </c>
      <c r="B479" s="14">
        <v>0</v>
      </c>
      <c r="C479" s="9"/>
    </row>
    <row r="480" spans="1:3" ht="20.100000000000001" customHeight="1">
      <c r="A480" s="15" t="s">
        <v>302</v>
      </c>
      <c r="B480" s="14">
        <v>0</v>
      </c>
      <c r="C480" s="9"/>
    </row>
    <row r="481" spans="1:3" ht="20.100000000000001" customHeight="1">
      <c r="A481" s="9" t="s">
        <v>303</v>
      </c>
      <c r="B481" s="14">
        <v>0</v>
      </c>
      <c r="C481" s="9"/>
    </row>
    <row r="482" spans="1:3" ht="20.100000000000001" customHeight="1">
      <c r="A482" s="12" t="s">
        <v>304</v>
      </c>
      <c r="B482" s="14">
        <v>0</v>
      </c>
      <c r="C482" s="9"/>
    </row>
    <row r="483" spans="1:3" ht="20.100000000000001" customHeight="1">
      <c r="A483" s="10" t="s">
        <v>305</v>
      </c>
      <c r="B483" s="11">
        <f>SUM(B484:B489)</f>
        <v>1799.6270406027627</v>
      </c>
      <c r="C483" s="9"/>
    </row>
    <row r="484" spans="1:3" ht="20.100000000000001" customHeight="1">
      <c r="A484" s="12" t="s">
        <v>278</v>
      </c>
      <c r="B484" s="14">
        <v>260</v>
      </c>
      <c r="C484" s="9"/>
    </row>
    <row r="485" spans="1:3" ht="20.100000000000001" customHeight="1">
      <c r="A485" s="15" t="s">
        <v>306</v>
      </c>
      <c r="B485" s="14">
        <v>380.62704060276263</v>
      </c>
      <c r="C485" s="9"/>
    </row>
    <row r="486" spans="1:3" ht="20.100000000000001" customHeight="1">
      <c r="A486" s="15" t="s">
        <v>307</v>
      </c>
      <c r="B486" s="14">
        <v>0</v>
      </c>
      <c r="C486" s="9"/>
    </row>
    <row r="487" spans="1:3" ht="20.100000000000001" customHeight="1">
      <c r="A487" s="15" t="s">
        <v>308</v>
      </c>
      <c r="B487" s="14">
        <v>0</v>
      </c>
      <c r="C487" s="9"/>
    </row>
    <row r="488" spans="1:3" ht="20.100000000000001" customHeight="1">
      <c r="A488" s="12" t="s">
        <v>309</v>
      </c>
      <c r="B488" s="14">
        <v>0</v>
      </c>
      <c r="C488" s="9"/>
    </row>
    <row r="489" spans="1:3" ht="20.100000000000001" customHeight="1">
      <c r="A489" s="12" t="s">
        <v>310</v>
      </c>
      <c r="B489" s="14">
        <v>1159</v>
      </c>
      <c r="C489" s="9"/>
    </row>
    <row r="490" spans="1:3" ht="20.100000000000001" customHeight="1">
      <c r="A490" s="10" t="s">
        <v>311</v>
      </c>
      <c r="B490" s="22">
        <v>0</v>
      </c>
      <c r="C490" s="9"/>
    </row>
    <row r="491" spans="1:3" ht="20.100000000000001" customHeight="1">
      <c r="A491" s="15" t="s">
        <v>312</v>
      </c>
      <c r="B491" s="14">
        <v>0</v>
      </c>
      <c r="C491" s="9"/>
    </row>
    <row r="492" spans="1:3" ht="20.100000000000001" customHeight="1">
      <c r="A492" s="15" t="s">
        <v>313</v>
      </c>
      <c r="B492" s="14">
        <v>0</v>
      </c>
      <c r="C492" s="9"/>
    </row>
    <row r="493" spans="1:3" ht="20.100000000000001" customHeight="1">
      <c r="A493" s="15" t="s">
        <v>314</v>
      </c>
      <c r="B493" s="14">
        <v>0</v>
      </c>
      <c r="C493" s="9"/>
    </row>
    <row r="494" spans="1:3" ht="20.100000000000001" customHeight="1">
      <c r="A494" s="17" t="s">
        <v>592</v>
      </c>
      <c r="B494" s="22">
        <v>0</v>
      </c>
      <c r="C494" s="9"/>
    </row>
    <row r="495" spans="1:3" ht="20.100000000000001" customHeight="1">
      <c r="A495" s="15" t="s">
        <v>315</v>
      </c>
      <c r="B495" s="14">
        <v>0</v>
      </c>
      <c r="C495" s="9"/>
    </row>
    <row r="496" spans="1:3" ht="20.100000000000001" customHeight="1">
      <c r="A496" s="15" t="s">
        <v>316</v>
      </c>
      <c r="B496" s="14">
        <v>0</v>
      </c>
      <c r="C496" s="9"/>
    </row>
    <row r="497" spans="1:3" ht="20.100000000000001" customHeight="1">
      <c r="A497" s="10" t="s">
        <v>317</v>
      </c>
      <c r="B497" s="11">
        <f>SUM(B498:B501)</f>
        <v>2136</v>
      </c>
      <c r="C497" s="9"/>
    </row>
    <row r="498" spans="1:3" ht="20.100000000000001" customHeight="1">
      <c r="A498" s="12" t="s">
        <v>318</v>
      </c>
      <c r="B498" s="14">
        <v>1615</v>
      </c>
      <c r="C498" s="9"/>
    </row>
    <row r="499" spans="1:3" ht="20.100000000000001" customHeight="1">
      <c r="A499" s="15" t="s">
        <v>319</v>
      </c>
      <c r="B499" s="14">
        <v>0</v>
      </c>
      <c r="C499" s="9"/>
    </row>
    <row r="500" spans="1:3" ht="20.100000000000001" customHeight="1">
      <c r="A500" s="15" t="s">
        <v>320</v>
      </c>
      <c r="B500" s="14">
        <v>0</v>
      </c>
      <c r="C500" s="9"/>
    </row>
    <row r="501" spans="1:3" ht="20.100000000000001" customHeight="1">
      <c r="A501" s="15" t="s">
        <v>321</v>
      </c>
      <c r="B501" s="14">
        <v>521</v>
      </c>
      <c r="C501" s="9"/>
    </row>
    <row r="502" spans="1:3" ht="20.100000000000001" customHeight="1">
      <c r="A502" s="7" t="s">
        <v>593</v>
      </c>
      <c r="B502" s="23">
        <f>B503+B517+B525+B536+B547</f>
        <v>12676.999999999998</v>
      </c>
      <c r="C502" s="9"/>
    </row>
    <row r="503" spans="1:3" ht="20.100000000000001" customHeight="1">
      <c r="A503" s="17" t="s">
        <v>322</v>
      </c>
      <c r="B503" s="11">
        <f>SUM(B504:B516)</f>
        <v>5855.9225460122698</v>
      </c>
      <c r="C503" s="9"/>
    </row>
    <row r="504" spans="1:3" ht="20.100000000000001" customHeight="1">
      <c r="A504" s="9" t="s">
        <v>1</v>
      </c>
      <c r="B504" s="14">
        <v>2201.1065950920247</v>
      </c>
      <c r="C504" s="9"/>
    </row>
    <row r="505" spans="1:3" ht="20.100000000000001" customHeight="1">
      <c r="A505" s="9" t="s">
        <v>2</v>
      </c>
      <c r="B505" s="14">
        <v>130.19631901840492</v>
      </c>
      <c r="C505" s="9"/>
    </row>
    <row r="506" spans="1:3" ht="20.100000000000001" customHeight="1">
      <c r="A506" s="9" t="s">
        <v>3</v>
      </c>
      <c r="B506" s="14">
        <v>0</v>
      </c>
      <c r="C506" s="9"/>
    </row>
    <row r="507" spans="1:3" ht="20.100000000000001" customHeight="1">
      <c r="A507" s="9" t="s">
        <v>323</v>
      </c>
      <c r="B507" s="14">
        <v>707.84125766871171</v>
      </c>
      <c r="C507" s="9"/>
    </row>
    <row r="508" spans="1:3" ht="20.100000000000001" customHeight="1">
      <c r="A508" s="9" t="s">
        <v>324</v>
      </c>
      <c r="B508" s="14">
        <v>0</v>
      </c>
      <c r="C508" s="9"/>
    </row>
    <row r="509" spans="1:3" ht="20.100000000000001" customHeight="1">
      <c r="A509" s="9" t="s">
        <v>325</v>
      </c>
      <c r="B509" s="14">
        <v>2.5490797546012276</v>
      </c>
      <c r="C509" s="9"/>
    </row>
    <row r="510" spans="1:3" ht="20.100000000000001" customHeight="1">
      <c r="A510" s="9" t="s">
        <v>326</v>
      </c>
      <c r="B510" s="14">
        <v>369.9118098159509</v>
      </c>
      <c r="C510" s="9"/>
    </row>
    <row r="511" spans="1:3" ht="20.100000000000001" customHeight="1">
      <c r="A511" s="9" t="s">
        <v>327</v>
      </c>
      <c r="B511" s="14">
        <v>1602</v>
      </c>
      <c r="C511" s="9"/>
    </row>
    <row r="512" spans="1:3" ht="20.100000000000001" customHeight="1">
      <c r="A512" s="9" t="s">
        <v>328</v>
      </c>
      <c r="B512" s="14">
        <v>220.02300613496936</v>
      </c>
      <c r="C512" s="9"/>
    </row>
    <row r="513" spans="1:3" ht="20.100000000000001" customHeight="1">
      <c r="A513" s="9" t="s">
        <v>329</v>
      </c>
      <c r="B513" s="14">
        <v>18</v>
      </c>
      <c r="C513" s="9"/>
    </row>
    <row r="514" spans="1:3" ht="20.100000000000001" customHeight="1">
      <c r="A514" s="9" t="s">
        <v>330</v>
      </c>
      <c r="B514" s="14">
        <v>103.38266871165644</v>
      </c>
      <c r="C514" s="9"/>
    </row>
    <row r="515" spans="1:3" ht="20.100000000000001" customHeight="1">
      <c r="A515" s="9" t="s">
        <v>331</v>
      </c>
      <c r="B515" s="14">
        <v>129</v>
      </c>
      <c r="C515" s="9"/>
    </row>
    <row r="516" spans="1:3" ht="20.100000000000001" customHeight="1">
      <c r="A516" s="9" t="s">
        <v>332</v>
      </c>
      <c r="B516" s="14">
        <v>371.9118098159509</v>
      </c>
      <c r="C516" s="9"/>
    </row>
    <row r="517" spans="1:3" ht="20.100000000000001" customHeight="1">
      <c r="A517" s="17" t="s">
        <v>333</v>
      </c>
      <c r="B517" s="11">
        <f>SUM(B518:B524)</f>
        <v>2283.0498466257668</v>
      </c>
      <c r="C517" s="9"/>
    </row>
    <row r="518" spans="1:3" ht="20.100000000000001" customHeight="1">
      <c r="A518" s="9" t="s">
        <v>1</v>
      </c>
      <c r="B518" s="14">
        <v>241</v>
      </c>
      <c r="C518" s="9"/>
    </row>
    <row r="519" spans="1:3" ht="20.100000000000001" customHeight="1">
      <c r="A519" s="9" t="s">
        <v>2</v>
      </c>
      <c r="B519" s="14">
        <v>0</v>
      </c>
      <c r="C519" s="9"/>
    </row>
    <row r="520" spans="1:3" ht="20.100000000000001" customHeight="1">
      <c r="A520" s="9" t="s">
        <v>3</v>
      </c>
      <c r="B520" s="14">
        <v>0</v>
      </c>
      <c r="C520" s="9"/>
    </row>
    <row r="521" spans="1:3" ht="20.100000000000001" customHeight="1">
      <c r="A521" s="9" t="s">
        <v>334</v>
      </c>
      <c r="B521" s="14">
        <v>1004.0498466257669</v>
      </c>
      <c r="C521" s="9"/>
    </row>
    <row r="522" spans="1:3" ht="20.100000000000001" customHeight="1">
      <c r="A522" s="9" t="s">
        <v>335</v>
      </c>
      <c r="B522" s="14">
        <v>883</v>
      </c>
      <c r="C522" s="9"/>
    </row>
    <row r="523" spans="1:3" ht="20.100000000000001" customHeight="1">
      <c r="A523" s="9" t="s">
        <v>336</v>
      </c>
      <c r="B523" s="14">
        <v>0</v>
      </c>
      <c r="C523" s="9"/>
    </row>
    <row r="524" spans="1:3" ht="20.100000000000001" customHeight="1">
      <c r="A524" s="9" t="s">
        <v>337</v>
      </c>
      <c r="B524" s="14">
        <v>155</v>
      </c>
      <c r="C524" s="9"/>
    </row>
    <row r="525" spans="1:3" ht="20.100000000000001" customHeight="1">
      <c r="A525" s="17" t="s">
        <v>338</v>
      </c>
      <c r="B525" s="11">
        <f>SUM(B526:B535)</f>
        <v>97</v>
      </c>
      <c r="C525" s="9"/>
    </row>
    <row r="526" spans="1:3" ht="20.100000000000001" customHeight="1">
      <c r="A526" s="9" t="s">
        <v>1</v>
      </c>
      <c r="B526" s="14">
        <v>33</v>
      </c>
      <c r="C526" s="9"/>
    </row>
    <row r="527" spans="1:3" ht="20.100000000000001" customHeight="1">
      <c r="A527" s="9" t="s">
        <v>2</v>
      </c>
      <c r="B527" s="14">
        <v>0</v>
      </c>
      <c r="C527" s="9"/>
    </row>
    <row r="528" spans="1:3" ht="20.100000000000001" customHeight="1">
      <c r="A528" s="9" t="s">
        <v>3</v>
      </c>
      <c r="B528" s="14">
        <v>0</v>
      </c>
      <c r="C528" s="9"/>
    </row>
    <row r="529" spans="1:3" ht="20.100000000000001" customHeight="1">
      <c r="A529" s="9" t="s">
        <v>339</v>
      </c>
      <c r="B529" s="14">
        <v>0</v>
      </c>
      <c r="C529" s="9"/>
    </row>
    <row r="530" spans="1:3" ht="20.100000000000001" customHeight="1">
      <c r="A530" s="9" t="s">
        <v>340</v>
      </c>
      <c r="B530" s="14">
        <v>0</v>
      </c>
      <c r="C530" s="9"/>
    </row>
    <row r="531" spans="1:3" ht="20.100000000000001" customHeight="1">
      <c r="A531" s="9" t="s">
        <v>341</v>
      </c>
      <c r="B531" s="14">
        <v>0</v>
      </c>
      <c r="C531" s="9"/>
    </row>
    <row r="532" spans="1:3" ht="20.100000000000001" customHeight="1">
      <c r="A532" s="9" t="s">
        <v>342</v>
      </c>
      <c r="B532" s="14">
        <v>0</v>
      </c>
      <c r="C532" s="9"/>
    </row>
    <row r="533" spans="1:3" ht="20.100000000000001" customHeight="1">
      <c r="A533" s="9" t="s">
        <v>343</v>
      </c>
      <c r="B533" s="14">
        <v>62</v>
      </c>
      <c r="C533" s="9"/>
    </row>
    <row r="534" spans="1:3" ht="20.100000000000001" customHeight="1">
      <c r="A534" s="9" t="s">
        <v>344</v>
      </c>
      <c r="B534" s="14">
        <v>0</v>
      </c>
      <c r="C534" s="9"/>
    </row>
    <row r="535" spans="1:3" ht="20.100000000000001" customHeight="1">
      <c r="A535" s="9" t="s">
        <v>345</v>
      </c>
      <c r="B535" s="14">
        <v>2</v>
      </c>
      <c r="C535" s="9"/>
    </row>
    <row r="536" spans="1:3" ht="20.100000000000001" customHeight="1">
      <c r="A536" s="17" t="s">
        <v>346</v>
      </c>
      <c r="B536" s="11">
        <f>SUM(B537:B546)</f>
        <v>3165.3826687116566</v>
      </c>
      <c r="C536" s="9"/>
    </row>
    <row r="537" spans="1:3" ht="20.100000000000001" customHeight="1">
      <c r="A537" s="9" t="s">
        <v>1</v>
      </c>
      <c r="B537" s="14">
        <v>0</v>
      </c>
      <c r="C537" s="9"/>
    </row>
    <row r="538" spans="1:3" ht="20.100000000000001" customHeight="1">
      <c r="A538" s="9" t="s">
        <v>2</v>
      </c>
      <c r="B538" s="14">
        <v>0</v>
      </c>
      <c r="C538" s="9"/>
    </row>
    <row r="539" spans="1:3" ht="20.100000000000001" customHeight="1">
      <c r="A539" s="9" t="s">
        <v>3</v>
      </c>
      <c r="B539" s="14">
        <v>0</v>
      </c>
      <c r="C539" s="9"/>
    </row>
    <row r="540" spans="1:3" ht="20.100000000000001" customHeight="1">
      <c r="A540" s="9" t="s">
        <v>347</v>
      </c>
      <c r="B540" s="14">
        <v>425</v>
      </c>
      <c r="C540" s="9"/>
    </row>
    <row r="541" spans="1:3" ht="20.100000000000001" customHeight="1">
      <c r="A541" s="9" t="s">
        <v>348</v>
      </c>
      <c r="B541" s="14">
        <v>2391</v>
      </c>
      <c r="C541" s="9"/>
    </row>
    <row r="542" spans="1:3" ht="20.100000000000001" customHeight="1">
      <c r="A542" s="9" t="s">
        <v>349</v>
      </c>
      <c r="B542" s="14">
        <v>0</v>
      </c>
      <c r="C542" s="9"/>
    </row>
    <row r="543" spans="1:3" ht="20.100000000000001" customHeight="1">
      <c r="A543" s="9" t="s">
        <v>350</v>
      </c>
      <c r="B543" s="14">
        <v>0</v>
      </c>
      <c r="C543" s="9"/>
    </row>
    <row r="544" spans="1:3" ht="20.100000000000001" customHeight="1">
      <c r="A544" s="9" t="s">
        <v>351</v>
      </c>
      <c r="B544" s="14">
        <v>135</v>
      </c>
      <c r="C544" s="9"/>
    </row>
    <row r="545" spans="1:3" ht="20.100000000000001" customHeight="1">
      <c r="A545" s="9" t="s">
        <v>352</v>
      </c>
      <c r="B545" s="14">
        <v>0</v>
      </c>
      <c r="C545" s="9"/>
    </row>
    <row r="546" spans="1:3" ht="20.100000000000001" customHeight="1">
      <c r="A546" s="9" t="s">
        <v>353</v>
      </c>
      <c r="B546" s="14">
        <v>214.38266871165644</v>
      </c>
      <c r="C546" s="9"/>
    </row>
    <row r="547" spans="1:3" ht="20.100000000000001" customHeight="1">
      <c r="A547" s="17" t="s">
        <v>594</v>
      </c>
      <c r="B547" s="11">
        <f>SUM(B548:B550)</f>
        <v>1275.6449386503068</v>
      </c>
      <c r="C547" s="9"/>
    </row>
    <row r="548" spans="1:3" ht="20.100000000000001" customHeight="1">
      <c r="A548" s="9" t="s">
        <v>354</v>
      </c>
      <c r="B548" s="14">
        <v>0</v>
      </c>
      <c r="C548" s="9"/>
    </row>
    <row r="549" spans="1:3" ht="20.100000000000001" customHeight="1">
      <c r="A549" s="9" t="s">
        <v>355</v>
      </c>
      <c r="B549" s="14">
        <v>50</v>
      </c>
      <c r="C549" s="9"/>
    </row>
    <row r="550" spans="1:3" ht="20.100000000000001" customHeight="1">
      <c r="A550" s="9" t="s">
        <v>595</v>
      </c>
      <c r="B550" s="14">
        <v>1225.6449386503068</v>
      </c>
      <c r="C550" s="9"/>
    </row>
    <row r="551" spans="1:3" ht="20.100000000000001" customHeight="1">
      <c r="A551" s="7" t="s">
        <v>596</v>
      </c>
      <c r="B551" s="23">
        <f>B552+B566+B577+B579+B588+B592+B602+B610+B616+B623+B632+B637+B642+B645+B648+B651+B654+B657+B661+B666</f>
        <v>258555</v>
      </c>
      <c r="C551" s="9"/>
    </row>
    <row r="552" spans="1:3" ht="20.100000000000001" customHeight="1">
      <c r="A552" s="17" t="s">
        <v>356</v>
      </c>
      <c r="B552" s="11">
        <f>SUM(B553:B565)</f>
        <v>6405.5024202400864</v>
      </c>
      <c r="C552" s="9"/>
    </row>
    <row r="553" spans="1:3" ht="20.100000000000001" customHeight="1">
      <c r="A553" s="9" t="s">
        <v>1</v>
      </c>
      <c r="B553" s="14">
        <v>2599.9451458551121</v>
      </c>
      <c r="C553" s="9"/>
    </row>
    <row r="554" spans="1:3" ht="20.100000000000001" customHeight="1">
      <c r="A554" s="9" t="s">
        <v>2</v>
      </c>
      <c r="B554" s="14">
        <v>790.55727438497456</v>
      </c>
      <c r="C554" s="9"/>
    </row>
    <row r="555" spans="1:3" ht="20.100000000000001" customHeight="1">
      <c r="A555" s="9" t="s">
        <v>3</v>
      </c>
      <c r="B555" s="14">
        <v>0</v>
      </c>
      <c r="C555" s="9"/>
    </row>
    <row r="556" spans="1:3" ht="20.100000000000001" customHeight="1">
      <c r="A556" s="9" t="s">
        <v>357</v>
      </c>
      <c r="B556" s="14">
        <v>0</v>
      </c>
      <c r="C556" s="9"/>
    </row>
    <row r="557" spans="1:3" ht="20.100000000000001" customHeight="1">
      <c r="A557" s="9" t="s">
        <v>358</v>
      </c>
      <c r="B557" s="14">
        <v>62</v>
      </c>
      <c r="C557" s="9"/>
    </row>
    <row r="558" spans="1:3" ht="20.100000000000001" customHeight="1">
      <c r="A558" s="9" t="s">
        <v>359</v>
      </c>
      <c r="B558" s="14">
        <v>401</v>
      </c>
      <c r="C558" s="9"/>
    </row>
    <row r="559" spans="1:3" ht="20.100000000000001" customHeight="1">
      <c r="A559" s="9" t="s">
        <v>360</v>
      </c>
      <c r="B559" s="14">
        <v>0</v>
      </c>
      <c r="C559" s="9"/>
    </row>
    <row r="560" spans="1:3" ht="20.100000000000001" customHeight="1">
      <c r="A560" s="9" t="s">
        <v>42</v>
      </c>
      <c r="B560" s="14">
        <v>115</v>
      </c>
      <c r="C560" s="9"/>
    </row>
    <row r="561" spans="1:3" ht="20.100000000000001" customHeight="1">
      <c r="A561" s="9" t="s">
        <v>361</v>
      </c>
      <c r="B561" s="14">
        <v>2069</v>
      </c>
      <c r="C561" s="9"/>
    </row>
    <row r="562" spans="1:3" ht="20.100000000000001" customHeight="1">
      <c r="A562" s="9" t="s">
        <v>362</v>
      </c>
      <c r="B562" s="14">
        <v>0</v>
      </c>
      <c r="C562" s="9"/>
    </row>
    <row r="563" spans="1:3" ht="20.100000000000001" customHeight="1">
      <c r="A563" s="9" t="s">
        <v>363</v>
      </c>
      <c r="B563" s="14">
        <v>282</v>
      </c>
      <c r="C563" s="9"/>
    </row>
    <row r="564" spans="1:3" ht="20.100000000000001" customHeight="1">
      <c r="A564" s="9" t="s">
        <v>597</v>
      </c>
      <c r="B564" s="14">
        <v>20</v>
      </c>
      <c r="C564" s="9"/>
    </row>
    <row r="565" spans="1:3" ht="20.100000000000001" customHeight="1">
      <c r="A565" s="9" t="s">
        <v>364</v>
      </c>
      <c r="B565" s="14">
        <v>66</v>
      </c>
      <c r="C565" s="9"/>
    </row>
    <row r="566" spans="1:3" ht="20.100000000000001" customHeight="1">
      <c r="A566" s="17" t="s">
        <v>365</v>
      </c>
      <c r="B566" s="11">
        <f>SUM(B567:B576)</f>
        <v>2954.6463890170921</v>
      </c>
      <c r="C566" s="9"/>
    </row>
    <row r="567" spans="1:3" ht="20.100000000000001" customHeight="1">
      <c r="A567" s="9" t="s">
        <v>1</v>
      </c>
      <c r="B567" s="14">
        <v>1538.5773940305075</v>
      </c>
      <c r="C567" s="9"/>
    </row>
    <row r="568" spans="1:3" ht="20.100000000000001" customHeight="1">
      <c r="A568" s="9" t="s">
        <v>2</v>
      </c>
      <c r="B568" s="9">
        <v>531.06899498658447</v>
      </c>
      <c r="C568" s="9"/>
    </row>
    <row r="569" spans="1:3" ht="20.100000000000001" customHeight="1">
      <c r="A569" s="9" t="s">
        <v>3</v>
      </c>
      <c r="B569" s="14">
        <v>0</v>
      </c>
      <c r="C569" s="9"/>
    </row>
    <row r="570" spans="1:3" ht="20.100000000000001" customHeight="1">
      <c r="A570" s="9" t="s">
        <v>366</v>
      </c>
      <c r="B570" s="14">
        <v>342</v>
      </c>
      <c r="C570" s="9"/>
    </row>
    <row r="571" spans="1:3" ht="20.100000000000001" customHeight="1">
      <c r="A571" s="9" t="s">
        <v>367</v>
      </c>
      <c r="B571" s="14">
        <v>47</v>
      </c>
      <c r="C571" s="9"/>
    </row>
    <row r="572" spans="1:3" ht="20.100000000000001" customHeight="1">
      <c r="A572" s="9" t="s">
        <v>368</v>
      </c>
      <c r="B572" s="14">
        <v>0</v>
      </c>
      <c r="C572" s="9"/>
    </row>
    <row r="573" spans="1:3" ht="20.100000000000001" customHeight="1">
      <c r="A573" s="9" t="s">
        <v>369</v>
      </c>
      <c r="B573" s="14">
        <v>98</v>
      </c>
      <c r="C573" s="9"/>
    </row>
    <row r="574" spans="1:3" ht="20.100000000000001" customHeight="1">
      <c r="A574" s="9" t="s">
        <v>370</v>
      </c>
      <c r="B574" s="14">
        <v>250</v>
      </c>
      <c r="C574" s="9"/>
    </row>
    <row r="575" spans="1:3" ht="20.100000000000001" customHeight="1">
      <c r="A575" s="9" t="s">
        <v>371</v>
      </c>
      <c r="B575" s="14">
        <v>18</v>
      </c>
      <c r="C575" s="9"/>
    </row>
    <row r="576" spans="1:3" ht="20.100000000000001" customHeight="1">
      <c r="A576" s="9" t="s">
        <v>372</v>
      </c>
      <c r="B576" s="14">
        <v>130</v>
      </c>
      <c r="C576" s="9"/>
    </row>
    <row r="577" spans="1:3" s="26" customFormat="1" ht="20.100000000000001" customHeight="1">
      <c r="A577" s="17" t="s">
        <v>373</v>
      </c>
      <c r="B577" s="24">
        <v>0</v>
      </c>
      <c r="C577" s="25"/>
    </row>
    <row r="578" spans="1:3" s="26" customFormat="1" ht="20.100000000000001" customHeight="1">
      <c r="A578" s="9" t="s">
        <v>374</v>
      </c>
      <c r="B578" s="27">
        <v>0</v>
      </c>
      <c r="C578" s="25"/>
    </row>
    <row r="579" spans="1:3" ht="20.100000000000001" customHeight="1">
      <c r="A579" s="17" t="s">
        <v>375</v>
      </c>
      <c r="B579" s="11">
        <f>SUM(B580:B587)</f>
        <v>54690.993141979277</v>
      </c>
      <c r="C579" s="9"/>
    </row>
    <row r="580" spans="1:3" ht="20.100000000000001" customHeight="1">
      <c r="A580" s="9" t="s">
        <v>376</v>
      </c>
      <c r="B580" s="14">
        <v>4633.3657057965238</v>
      </c>
      <c r="C580" s="9"/>
    </row>
    <row r="581" spans="1:3" ht="20.100000000000001" customHeight="1">
      <c r="A581" s="9" t="s">
        <v>377</v>
      </c>
      <c r="B581" s="14">
        <v>10187.379799260259</v>
      </c>
      <c r="C581" s="9"/>
    </row>
    <row r="582" spans="1:3" ht="20.100000000000001" customHeight="1">
      <c r="A582" s="9" t="s">
        <v>378</v>
      </c>
      <c r="B582" s="14">
        <v>126</v>
      </c>
      <c r="C582" s="9"/>
    </row>
    <row r="583" spans="1:3" ht="20.100000000000001" customHeight="1">
      <c r="A583" s="9" t="s">
        <v>379</v>
      </c>
      <c r="B583" s="14">
        <v>80</v>
      </c>
      <c r="C583" s="9"/>
    </row>
    <row r="584" spans="1:3" s="26" customFormat="1" ht="20.100000000000001" customHeight="1">
      <c r="A584" s="9" t="s">
        <v>380</v>
      </c>
      <c r="B584" s="27">
        <v>26546</v>
      </c>
      <c r="C584" s="25"/>
    </row>
    <row r="585" spans="1:3" s="26" customFormat="1" ht="20.100000000000001" customHeight="1">
      <c r="A585" s="9" t="s">
        <v>381</v>
      </c>
      <c r="B585" s="27">
        <v>510</v>
      </c>
      <c r="C585" s="25"/>
    </row>
    <row r="586" spans="1:3" s="26" customFormat="1" ht="20.100000000000001" customHeight="1">
      <c r="A586" s="9" t="s">
        <v>382</v>
      </c>
      <c r="B586" s="27">
        <v>12486</v>
      </c>
      <c r="C586" s="25"/>
    </row>
    <row r="587" spans="1:3" ht="20.100000000000001" customHeight="1">
      <c r="A587" s="9" t="s">
        <v>383</v>
      </c>
      <c r="B587" s="14">
        <v>122.2476369224933</v>
      </c>
      <c r="C587" s="9"/>
    </row>
    <row r="588" spans="1:3" ht="20.100000000000001" customHeight="1">
      <c r="A588" s="17" t="s">
        <v>384</v>
      </c>
      <c r="B588" s="11">
        <f>SUM(B589:B591)</f>
        <v>1261.3969630206036</v>
      </c>
      <c r="C588" s="9"/>
    </row>
    <row r="589" spans="1:3" ht="20.100000000000001" customHeight="1">
      <c r="A589" s="9" t="s">
        <v>385</v>
      </c>
      <c r="B589" s="14">
        <v>562</v>
      </c>
      <c r="C589" s="9"/>
    </row>
    <row r="590" spans="1:3" ht="20.100000000000001" customHeight="1">
      <c r="A590" s="9" t="s">
        <v>386</v>
      </c>
      <c r="B590" s="14">
        <v>0</v>
      </c>
      <c r="C590" s="9"/>
    </row>
    <row r="591" spans="1:3" ht="20.100000000000001" customHeight="1">
      <c r="A591" s="9" t="s">
        <v>387</v>
      </c>
      <c r="B591" s="14">
        <v>699.39696302060361</v>
      </c>
      <c r="C591" s="9"/>
    </row>
    <row r="592" spans="1:3" ht="20.100000000000001" customHeight="1">
      <c r="A592" s="17" t="s">
        <v>388</v>
      </c>
      <c r="B592" s="11">
        <f>SUM(B593:B601)</f>
        <v>9940.3402151599203</v>
      </c>
      <c r="C592" s="9"/>
    </row>
    <row r="593" spans="1:3" ht="20.100000000000001" customHeight="1">
      <c r="A593" s="9" t="s">
        <v>389</v>
      </c>
      <c r="B593" s="14">
        <v>621</v>
      </c>
      <c r="C593" s="9"/>
    </row>
    <row r="594" spans="1:3" ht="20.100000000000001" customHeight="1">
      <c r="A594" s="9" t="s">
        <v>390</v>
      </c>
      <c r="B594" s="14">
        <v>733.86483536666901</v>
      </c>
      <c r="C594" s="9"/>
    </row>
    <row r="595" spans="1:3" ht="20.100000000000001" customHeight="1">
      <c r="A595" s="9" t="s">
        <v>391</v>
      </c>
      <c r="B595" s="14">
        <v>2321</v>
      </c>
      <c r="C595" s="9"/>
    </row>
    <row r="596" spans="1:3" ht="20.100000000000001" customHeight="1">
      <c r="A596" s="9" t="s">
        <v>392</v>
      </c>
      <c r="B596" s="14">
        <v>2784</v>
      </c>
      <c r="C596" s="9"/>
    </row>
    <row r="597" spans="1:3" ht="20.100000000000001" customHeight="1">
      <c r="A597" s="9" t="s">
        <v>393</v>
      </c>
      <c r="B597" s="14">
        <v>136.02173691300948</v>
      </c>
      <c r="C597" s="9"/>
    </row>
    <row r="598" spans="1:3" ht="20.100000000000001" customHeight="1">
      <c r="A598" s="9" t="s">
        <v>394</v>
      </c>
      <c r="B598" s="14">
        <v>812</v>
      </c>
      <c r="C598" s="9"/>
    </row>
    <row r="599" spans="1:3" ht="20.100000000000001" customHeight="1">
      <c r="A599" s="9" t="s">
        <v>395</v>
      </c>
      <c r="B599" s="14">
        <v>0</v>
      </c>
      <c r="C599" s="9"/>
    </row>
    <row r="600" spans="1:3" ht="20.100000000000001" customHeight="1">
      <c r="A600" s="9" t="s">
        <v>396</v>
      </c>
      <c r="B600" s="14">
        <v>0</v>
      </c>
      <c r="C600" s="9"/>
    </row>
    <row r="601" spans="1:3" ht="20.100000000000001" customHeight="1">
      <c r="A601" s="9" t="s">
        <v>397</v>
      </c>
      <c r="B601" s="14">
        <v>2532.4536428802426</v>
      </c>
      <c r="C601" s="9"/>
    </row>
    <row r="602" spans="1:3" ht="20.100000000000001" customHeight="1">
      <c r="A602" s="17" t="s">
        <v>398</v>
      </c>
      <c r="B602" s="11">
        <f>SUM(B603:B609)</f>
        <v>14218.578365771866</v>
      </c>
      <c r="C602" s="9"/>
    </row>
    <row r="603" spans="1:3" ht="20.100000000000001" customHeight="1">
      <c r="A603" s="9" t="s">
        <v>399</v>
      </c>
      <c r="B603" s="14">
        <v>4268.9215492268295</v>
      </c>
      <c r="C603" s="9"/>
    </row>
    <row r="604" spans="1:3" ht="20.100000000000001" customHeight="1">
      <c r="A604" s="9" t="s">
        <v>400</v>
      </c>
      <c r="B604" s="14">
        <v>804</v>
      </c>
      <c r="C604" s="9"/>
    </row>
    <row r="605" spans="1:3" ht="20.100000000000001" customHeight="1">
      <c r="A605" s="9" t="s">
        <v>401</v>
      </c>
      <c r="B605" s="14">
        <v>792.23818461246651</v>
      </c>
      <c r="C605" s="9"/>
    </row>
    <row r="606" spans="1:3" ht="20.100000000000001" customHeight="1">
      <c r="A606" s="9" t="s">
        <v>402</v>
      </c>
      <c r="B606" s="14">
        <v>255.4792015178889</v>
      </c>
      <c r="C606" s="9"/>
    </row>
    <row r="607" spans="1:3" ht="20.100000000000001" customHeight="1">
      <c r="A607" s="9" t="s">
        <v>403</v>
      </c>
      <c r="B607" s="14">
        <v>3491.1436615121984</v>
      </c>
      <c r="C607" s="9"/>
    </row>
    <row r="608" spans="1:3" ht="20.100000000000001" customHeight="1">
      <c r="A608" s="9" t="s">
        <v>404</v>
      </c>
      <c r="B608" s="9">
        <v>0</v>
      </c>
      <c r="C608" s="9"/>
    </row>
    <row r="609" spans="1:3" ht="20.100000000000001" customHeight="1">
      <c r="A609" s="9" t="s">
        <v>405</v>
      </c>
      <c r="B609" s="14">
        <v>4606.7957689024825</v>
      </c>
      <c r="C609" s="9"/>
    </row>
    <row r="610" spans="1:3" ht="20.100000000000001" customHeight="1">
      <c r="A610" s="17" t="s">
        <v>406</v>
      </c>
      <c r="B610" s="11">
        <f>SUM(B611:B615)</f>
        <v>5118.4754137937744</v>
      </c>
      <c r="C610" s="9"/>
    </row>
    <row r="611" spans="1:3" ht="20.100000000000001" customHeight="1">
      <c r="A611" s="9" t="s">
        <v>598</v>
      </c>
      <c r="B611" s="14">
        <v>2533.4754137937739</v>
      </c>
      <c r="C611" s="9"/>
    </row>
    <row r="612" spans="1:3" ht="20.100000000000001" customHeight="1">
      <c r="A612" s="9" t="s">
        <v>407</v>
      </c>
      <c r="B612" s="14">
        <v>1291</v>
      </c>
      <c r="C612" s="9"/>
    </row>
    <row r="613" spans="1:3" ht="20.100000000000001" customHeight="1">
      <c r="A613" s="9" t="s">
        <v>408</v>
      </c>
      <c r="B613" s="14">
        <v>501</v>
      </c>
      <c r="C613" s="9"/>
    </row>
    <row r="614" spans="1:3" ht="20.100000000000001" customHeight="1">
      <c r="A614" s="9" t="s">
        <v>409</v>
      </c>
      <c r="B614" s="14">
        <v>191</v>
      </c>
      <c r="C614" s="9"/>
    </row>
    <row r="615" spans="1:3" ht="20.100000000000001" customHeight="1">
      <c r="A615" s="9" t="s">
        <v>410</v>
      </c>
      <c r="B615" s="14">
        <v>602</v>
      </c>
      <c r="C615" s="9"/>
    </row>
    <row r="616" spans="1:3" ht="20.100000000000001" customHeight="1">
      <c r="A616" s="17" t="s">
        <v>411</v>
      </c>
      <c r="B616" s="11">
        <f>SUM(B617:B622)</f>
        <v>4697.2863675932385</v>
      </c>
      <c r="C616" s="9"/>
    </row>
    <row r="617" spans="1:3" ht="20.100000000000001" customHeight="1">
      <c r="A617" s="9" t="s">
        <v>412</v>
      </c>
      <c r="B617" s="14">
        <v>1236.4130353477012</v>
      </c>
      <c r="C617" s="9"/>
    </row>
    <row r="618" spans="1:3" ht="20.100000000000001" customHeight="1">
      <c r="A618" s="9" t="s">
        <v>413</v>
      </c>
      <c r="B618" s="14">
        <v>966.46312919079116</v>
      </c>
      <c r="C618" s="9"/>
    </row>
    <row r="619" spans="1:3" ht="20.100000000000001" customHeight="1">
      <c r="A619" s="9" t="s">
        <v>414</v>
      </c>
      <c r="B619" s="14">
        <v>0</v>
      </c>
      <c r="C619" s="9"/>
    </row>
    <row r="620" spans="1:3" ht="20.100000000000001" customHeight="1">
      <c r="A620" s="9" t="s">
        <v>415</v>
      </c>
      <c r="B620" s="14">
        <v>747</v>
      </c>
      <c r="C620" s="9"/>
    </row>
    <row r="621" spans="1:3" ht="20.100000000000001" customHeight="1">
      <c r="A621" s="9" t="s">
        <v>416</v>
      </c>
      <c r="B621" s="14">
        <v>694</v>
      </c>
      <c r="C621" s="9"/>
    </row>
    <row r="622" spans="1:3" ht="20.100000000000001" customHeight="1">
      <c r="A622" s="9" t="s">
        <v>417</v>
      </c>
      <c r="B622" s="14">
        <v>1053.4102030547456</v>
      </c>
      <c r="C622" s="9"/>
    </row>
    <row r="623" spans="1:3" ht="20.100000000000001" customHeight="1">
      <c r="A623" s="17" t="s">
        <v>418</v>
      </c>
      <c r="B623" s="11">
        <f>SUM(B624:B631)</f>
        <v>3904.1030199791358</v>
      </c>
      <c r="C623" s="9"/>
    </row>
    <row r="624" spans="1:3" ht="20.100000000000001" customHeight="1">
      <c r="A624" s="9" t="s">
        <v>1</v>
      </c>
      <c r="B624" s="14">
        <v>145</v>
      </c>
      <c r="C624" s="9"/>
    </row>
    <row r="625" spans="1:3" ht="20.100000000000001" customHeight="1">
      <c r="A625" s="9" t="s">
        <v>2</v>
      </c>
      <c r="B625" s="14">
        <v>54</v>
      </c>
      <c r="C625" s="9"/>
    </row>
    <row r="626" spans="1:3" ht="20.100000000000001" customHeight="1">
      <c r="A626" s="9" t="s">
        <v>3</v>
      </c>
      <c r="B626" s="14">
        <v>0</v>
      </c>
      <c r="C626" s="9"/>
    </row>
    <row r="627" spans="1:3" ht="20.100000000000001" customHeight="1">
      <c r="A627" s="9" t="s">
        <v>419</v>
      </c>
      <c r="B627" s="14">
        <v>903.38846614173599</v>
      </c>
      <c r="C627" s="9"/>
    </row>
    <row r="628" spans="1:3" ht="20.100000000000001" customHeight="1">
      <c r="A628" s="9" t="s">
        <v>420</v>
      </c>
      <c r="B628" s="14">
        <v>27</v>
      </c>
      <c r="C628" s="9"/>
    </row>
    <row r="629" spans="1:3" ht="20.100000000000001" customHeight="1">
      <c r="A629" s="9" t="s">
        <v>421</v>
      </c>
      <c r="B629" s="14">
        <v>0</v>
      </c>
      <c r="C629" s="9"/>
    </row>
    <row r="630" spans="1:3" s="26" customFormat="1" ht="20.100000000000001" customHeight="1">
      <c r="A630" s="9" t="s">
        <v>422</v>
      </c>
      <c r="B630" s="27">
        <v>2249</v>
      </c>
      <c r="C630" s="25"/>
    </row>
    <row r="631" spans="1:3" ht="20.100000000000001" customHeight="1">
      <c r="A631" s="9" t="s">
        <v>423</v>
      </c>
      <c r="B631" s="14">
        <v>525.71455383739954</v>
      </c>
      <c r="C631" s="9"/>
    </row>
    <row r="632" spans="1:3" ht="20.100000000000001" customHeight="1">
      <c r="A632" s="17" t="s">
        <v>424</v>
      </c>
      <c r="B632" s="11">
        <f>SUM(B633:B636)</f>
        <v>4230.917727502193</v>
      </c>
      <c r="C632" s="9"/>
    </row>
    <row r="633" spans="1:3" ht="20.100000000000001" customHeight="1">
      <c r="A633" s="9" t="s">
        <v>425</v>
      </c>
      <c r="B633" s="14">
        <v>855</v>
      </c>
      <c r="C633" s="9"/>
    </row>
    <row r="634" spans="1:3" ht="20.100000000000001" customHeight="1">
      <c r="A634" s="9" t="s">
        <v>426</v>
      </c>
      <c r="B634" s="14">
        <v>2921.7863505929772</v>
      </c>
      <c r="C634" s="9"/>
    </row>
    <row r="635" spans="1:3" ht="20.100000000000001" customHeight="1">
      <c r="A635" s="9" t="s">
        <v>427</v>
      </c>
      <c r="B635" s="14">
        <v>421.13137690921587</v>
      </c>
      <c r="C635" s="9"/>
    </row>
    <row r="636" spans="1:3" ht="20.100000000000001" customHeight="1">
      <c r="A636" s="9" t="s">
        <v>428</v>
      </c>
      <c r="B636" s="14">
        <v>33</v>
      </c>
      <c r="C636" s="9"/>
    </row>
    <row r="637" spans="1:3" ht="20.100000000000001" customHeight="1">
      <c r="A637" s="17" t="s">
        <v>429</v>
      </c>
      <c r="B637" s="11">
        <f>SUM(B638:B641)</f>
        <v>46</v>
      </c>
      <c r="C637" s="9"/>
    </row>
    <row r="638" spans="1:3" ht="20.100000000000001" customHeight="1">
      <c r="A638" s="9" t="s">
        <v>1</v>
      </c>
      <c r="B638" s="14">
        <v>23</v>
      </c>
      <c r="C638" s="9"/>
    </row>
    <row r="639" spans="1:3" ht="20.100000000000001" customHeight="1">
      <c r="A639" s="9" t="s">
        <v>2</v>
      </c>
      <c r="B639" s="14">
        <v>23</v>
      </c>
      <c r="C639" s="9"/>
    </row>
    <row r="640" spans="1:3" ht="20.100000000000001" customHeight="1">
      <c r="A640" s="9" t="s">
        <v>3</v>
      </c>
      <c r="B640" s="14">
        <v>0</v>
      </c>
      <c r="C640" s="9"/>
    </row>
    <row r="641" spans="1:3" ht="20.100000000000001" customHeight="1">
      <c r="A641" s="9" t="s">
        <v>430</v>
      </c>
      <c r="B641" s="14">
        <v>0</v>
      </c>
      <c r="C641" s="9"/>
    </row>
    <row r="642" spans="1:3" ht="20.100000000000001" customHeight="1">
      <c r="A642" s="17" t="s">
        <v>431</v>
      </c>
      <c r="B642" s="11">
        <f>SUM(B643:B644)</f>
        <v>38714.600786111863</v>
      </c>
      <c r="C642" s="9"/>
    </row>
    <row r="643" spans="1:3" ht="20.100000000000001" customHeight="1">
      <c r="A643" s="9" t="s">
        <v>432</v>
      </c>
      <c r="B643" s="14">
        <v>14071.667122284656</v>
      </c>
      <c r="C643" s="9"/>
    </row>
    <row r="644" spans="1:3" ht="20.100000000000001" customHeight="1">
      <c r="A644" s="9" t="s">
        <v>433</v>
      </c>
      <c r="B644" s="14">
        <v>24642.933663827207</v>
      </c>
      <c r="C644" s="9"/>
    </row>
    <row r="645" spans="1:3" ht="20.100000000000001" customHeight="1">
      <c r="A645" s="17" t="s">
        <v>434</v>
      </c>
      <c r="B645" s="11">
        <f>SUM(B646:B647)</f>
        <v>1760</v>
      </c>
      <c r="C645" s="9"/>
    </row>
    <row r="646" spans="1:3" ht="20.100000000000001" customHeight="1">
      <c r="A646" s="9" t="s">
        <v>435</v>
      </c>
      <c r="B646" s="14">
        <v>1010</v>
      </c>
      <c r="C646" s="9"/>
    </row>
    <row r="647" spans="1:3" ht="20.100000000000001" customHeight="1">
      <c r="A647" s="9" t="s">
        <v>436</v>
      </c>
      <c r="B647" s="14">
        <v>750</v>
      </c>
      <c r="C647" s="9"/>
    </row>
    <row r="648" spans="1:3" s="26" customFormat="1" ht="20.100000000000001" customHeight="1">
      <c r="A648" s="17" t="s">
        <v>437</v>
      </c>
      <c r="B648" s="11">
        <f>SUM(B649:B650)</f>
        <v>7689</v>
      </c>
      <c r="C648" s="25"/>
    </row>
    <row r="649" spans="1:3" s="26" customFormat="1" ht="20.100000000000001" customHeight="1">
      <c r="A649" s="9" t="s">
        <v>438</v>
      </c>
      <c r="B649" s="27">
        <v>1164</v>
      </c>
      <c r="C649" s="25"/>
    </row>
    <row r="650" spans="1:3" s="26" customFormat="1" ht="20.100000000000001" customHeight="1">
      <c r="A650" s="9" t="s">
        <v>439</v>
      </c>
      <c r="B650" s="27">
        <v>6525</v>
      </c>
      <c r="C650" s="25"/>
    </row>
    <row r="651" spans="1:3" ht="20.100000000000001" customHeight="1">
      <c r="A651" s="17" t="s">
        <v>440</v>
      </c>
      <c r="B651" s="22">
        <v>0</v>
      </c>
      <c r="C651" s="9"/>
    </row>
    <row r="652" spans="1:3" ht="20.100000000000001" customHeight="1">
      <c r="A652" s="9" t="s">
        <v>441</v>
      </c>
      <c r="B652" s="14">
        <v>0</v>
      </c>
      <c r="C652" s="9"/>
    </row>
    <row r="653" spans="1:3" ht="20.100000000000001" customHeight="1">
      <c r="A653" s="9" t="s">
        <v>442</v>
      </c>
      <c r="B653" s="14">
        <v>0</v>
      </c>
      <c r="C653" s="9"/>
    </row>
    <row r="654" spans="1:3" ht="20.100000000000001" customHeight="1">
      <c r="A654" s="17" t="s">
        <v>443</v>
      </c>
      <c r="B654" s="11">
        <f>SUM(B655:B656)</f>
        <v>3830.5084458780848</v>
      </c>
      <c r="C654" s="9"/>
    </row>
    <row r="655" spans="1:3" ht="20.100000000000001" customHeight="1">
      <c r="A655" s="9" t="s">
        <v>444</v>
      </c>
      <c r="B655" s="14">
        <v>352.48865382791564</v>
      </c>
      <c r="C655" s="9"/>
    </row>
    <row r="656" spans="1:3" ht="20.100000000000001" customHeight="1">
      <c r="A656" s="9" t="s">
        <v>445</v>
      </c>
      <c r="B656" s="14">
        <v>3478.0197920501691</v>
      </c>
      <c r="C656" s="9"/>
    </row>
    <row r="657" spans="1:3" s="26" customFormat="1" ht="20.100000000000001" customHeight="1">
      <c r="A657" s="17" t="s">
        <v>446</v>
      </c>
      <c r="B657" s="11">
        <f>SUM(B658:B660)</f>
        <v>93271.094115094005</v>
      </c>
      <c r="C657" s="25"/>
    </row>
    <row r="658" spans="1:3" s="26" customFormat="1" ht="20.100000000000001" customHeight="1">
      <c r="A658" s="9" t="s">
        <v>447</v>
      </c>
      <c r="B658" s="14">
        <v>50689.335336002558</v>
      </c>
      <c r="C658" s="25"/>
    </row>
    <row r="659" spans="1:3" s="26" customFormat="1" ht="20.100000000000001" customHeight="1">
      <c r="A659" s="9" t="s">
        <v>448</v>
      </c>
      <c r="B659" s="14">
        <v>37444.239925472175</v>
      </c>
      <c r="C659" s="25"/>
    </row>
    <row r="660" spans="1:3" s="26" customFormat="1" ht="20.100000000000001" customHeight="1">
      <c r="A660" s="9" t="s">
        <v>449</v>
      </c>
      <c r="B660" s="14">
        <v>5137.5188536192709</v>
      </c>
      <c r="C660" s="25"/>
    </row>
    <row r="661" spans="1:3" s="26" customFormat="1" ht="20.100000000000001" customHeight="1">
      <c r="A661" s="17" t="s">
        <v>450</v>
      </c>
      <c r="B661" s="11">
        <f>SUM(B662:B665)</f>
        <v>247</v>
      </c>
      <c r="C661" s="25"/>
    </row>
    <row r="662" spans="1:3" s="26" customFormat="1" ht="20.100000000000001" customHeight="1">
      <c r="A662" s="9" t="s">
        <v>451</v>
      </c>
      <c r="B662" s="27">
        <v>0</v>
      </c>
      <c r="C662" s="25"/>
    </row>
    <row r="663" spans="1:3" s="26" customFormat="1" ht="20.100000000000001" customHeight="1">
      <c r="A663" s="9" t="s">
        <v>452</v>
      </c>
      <c r="B663" s="27">
        <v>0</v>
      </c>
      <c r="C663" s="25"/>
    </row>
    <row r="664" spans="1:3" s="26" customFormat="1" ht="20.100000000000001" customHeight="1">
      <c r="A664" s="9" t="s">
        <v>453</v>
      </c>
      <c r="B664" s="27">
        <v>10</v>
      </c>
      <c r="C664" s="25"/>
    </row>
    <row r="665" spans="1:3" s="26" customFormat="1" ht="20.100000000000001" customHeight="1">
      <c r="A665" s="9" t="s">
        <v>454</v>
      </c>
      <c r="B665" s="27">
        <v>237</v>
      </c>
      <c r="C665" s="25"/>
    </row>
    <row r="666" spans="1:3" ht="20.100000000000001" customHeight="1">
      <c r="A666" s="17" t="s">
        <v>599</v>
      </c>
      <c r="B666" s="22">
        <v>5574.556628858857</v>
      </c>
      <c r="C666" s="9"/>
    </row>
    <row r="667" spans="1:3" ht="20.100000000000001" customHeight="1">
      <c r="A667" s="7" t="s">
        <v>600</v>
      </c>
      <c r="B667" s="23">
        <f>B668+B673+B686+B690+B702+B705+B709+B719+B724+B730+B734+B737</f>
        <v>175350.7751391542</v>
      </c>
      <c r="C667" s="9"/>
    </row>
    <row r="668" spans="1:3" ht="20.100000000000001" customHeight="1">
      <c r="A668" s="17" t="s">
        <v>455</v>
      </c>
      <c r="B668" s="11">
        <f>SUM(B669:B672)</f>
        <v>2999.9066111374718</v>
      </c>
      <c r="C668" s="9"/>
    </row>
    <row r="669" spans="1:3" ht="20.100000000000001" customHeight="1">
      <c r="A669" s="9" t="s">
        <v>1</v>
      </c>
      <c r="B669" s="14">
        <v>2717.7504534957238</v>
      </c>
      <c r="C669" s="9"/>
    </row>
    <row r="670" spans="1:3" ht="20.100000000000001" customHeight="1">
      <c r="A670" s="9" t="s">
        <v>2</v>
      </c>
      <c r="B670" s="14">
        <v>228.15615764174797</v>
      </c>
      <c r="C670" s="9"/>
    </row>
    <row r="671" spans="1:3" ht="20.100000000000001" customHeight="1">
      <c r="A671" s="9" t="s">
        <v>3</v>
      </c>
      <c r="B671" s="14">
        <v>0</v>
      </c>
      <c r="C671" s="9"/>
    </row>
    <row r="672" spans="1:3" ht="20.100000000000001" customHeight="1">
      <c r="A672" s="9" t="s">
        <v>456</v>
      </c>
      <c r="B672" s="14">
        <v>54</v>
      </c>
      <c r="C672" s="9"/>
    </row>
    <row r="673" spans="1:3" ht="20.100000000000001" customHeight="1">
      <c r="A673" s="17" t="s">
        <v>457</v>
      </c>
      <c r="B673" s="11">
        <f>SUM(B674:B685)</f>
        <v>15231.464596713953</v>
      </c>
      <c r="C673" s="9"/>
    </row>
    <row r="674" spans="1:3" ht="20.100000000000001" customHeight="1">
      <c r="A674" s="9" t="s">
        <v>458</v>
      </c>
      <c r="B674" s="14">
        <v>8958.2181511823237</v>
      </c>
      <c r="C674" s="9"/>
    </row>
    <row r="675" spans="1:3" ht="20.100000000000001" customHeight="1">
      <c r="A675" s="9" t="s">
        <v>601</v>
      </c>
      <c r="B675" s="14">
        <v>5073.2464455316294</v>
      </c>
      <c r="C675" s="9"/>
    </row>
    <row r="676" spans="1:3" ht="20.100000000000001" customHeight="1">
      <c r="A676" s="9" t="s">
        <v>459</v>
      </c>
      <c r="B676" s="14">
        <v>0</v>
      </c>
      <c r="C676" s="9"/>
    </row>
    <row r="677" spans="1:3" ht="20.100000000000001" customHeight="1">
      <c r="A677" s="9" t="s">
        <v>460</v>
      </c>
      <c r="B677" s="14">
        <v>0</v>
      </c>
      <c r="C677" s="9"/>
    </row>
    <row r="678" spans="1:3" ht="20.100000000000001" customHeight="1">
      <c r="A678" s="9" t="s">
        <v>461</v>
      </c>
      <c r="B678" s="14">
        <v>50</v>
      </c>
      <c r="C678" s="9"/>
    </row>
    <row r="679" spans="1:3" ht="20.100000000000001" customHeight="1">
      <c r="A679" s="9" t="s">
        <v>462</v>
      </c>
      <c r="B679" s="14">
        <v>0</v>
      </c>
      <c r="C679" s="9"/>
    </row>
    <row r="680" spans="1:3" ht="20.100000000000001" customHeight="1">
      <c r="A680" s="9" t="s">
        <v>463</v>
      </c>
      <c r="B680" s="14">
        <v>0</v>
      </c>
      <c r="C680" s="9"/>
    </row>
    <row r="681" spans="1:3" ht="20.100000000000001" customHeight="1">
      <c r="A681" s="9" t="s">
        <v>464</v>
      </c>
      <c r="B681" s="14">
        <v>0</v>
      </c>
      <c r="C681" s="9"/>
    </row>
    <row r="682" spans="1:3" ht="20.100000000000001" customHeight="1">
      <c r="A682" s="9" t="s">
        <v>465</v>
      </c>
      <c r="B682" s="14">
        <v>0</v>
      </c>
      <c r="C682" s="9"/>
    </row>
    <row r="683" spans="1:3" ht="20.100000000000001" customHeight="1">
      <c r="A683" s="9" t="s">
        <v>466</v>
      </c>
      <c r="B683" s="14">
        <v>0</v>
      </c>
      <c r="C683" s="9"/>
    </row>
    <row r="684" spans="1:3" ht="20.100000000000001" customHeight="1">
      <c r="A684" s="9" t="s">
        <v>467</v>
      </c>
      <c r="B684" s="14">
        <v>0</v>
      </c>
      <c r="C684" s="9"/>
    </row>
    <row r="685" spans="1:3" ht="20.100000000000001" customHeight="1">
      <c r="A685" s="9" t="s">
        <v>468</v>
      </c>
      <c r="B685" s="14">
        <v>1150</v>
      </c>
      <c r="C685" s="9"/>
    </row>
    <row r="686" spans="1:3" ht="20.100000000000001" customHeight="1">
      <c r="A686" s="17" t="s">
        <v>469</v>
      </c>
      <c r="B686" s="11">
        <f>SUM(B687:B689)</f>
        <v>9719.3562043219499</v>
      </c>
      <c r="C686" s="9"/>
    </row>
    <row r="687" spans="1:3" ht="20.100000000000001" customHeight="1">
      <c r="A687" s="9" t="s">
        <v>470</v>
      </c>
      <c r="B687" s="14">
        <v>0</v>
      </c>
      <c r="C687" s="9"/>
    </row>
    <row r="688" spans="1:3" ht="20.100000000000001" customHeight="1">
      <c r="A688" s="9" t="s">
        <v>471</v>
      </c>
      <c r="B688" s="14">
        <v>5209.4644065273242</v>
      </c>
      <c r="C688" s="9"/>
    </row>
    <row r="689" spans="1:3" ht="20.100000000000001" customHeight="1">
      <c r="A689" s="9" t="s">
        <v>472</v>
      </c>
      <c r="B689" s="14">
        <v>4509.8917977946257</v>
      </c>
      <c r="C689" s="9"/>
    </row>
    <row r="690" spans="1:3" ht="20.100000000000001" customHeight="1">
      <c r="A690" s="17" t="s">
        <v>473</v>
      </c>
      <c r="B690" s="11">
        <f>SUM(B691:B701)</f>
        <v>24403.525506163638</v>
      </c>
      <c r="C690" s="9"/>
    </row>
    <row r="691" spans="1:3" ht="20.100000000000001" customHeight="1">
      <c r="A691" s="9" t="s">
        <v>474</v>
      </c>
      <c r="B691" s="14">
        <v>4448</v>
      </c>
      <c r="C691" s="9"/>
    </row>
    <row r="692" spans="1:3" ht="20.100000000000001" customHeight="1">
      <c r="A692" s="9" t="s">
        <v>475</v>
      </c>
      <c r="B692" s="14">
        <v>532</v>
      </c>
      <c r="C692" s="9"/>
    </row>
    <row r="693" spans="1:3" ht="20.100000000000001" customHeight="1">
      <c r="A693" s="9" t="s">
        <v>476</v>
      </c>
      <c r="B693" s="14">
        <v>3151</v>
      </c>
      <c r="C693" s="9"/>
    </row>
    <row r="694" spans="1:3" ht="20.100000000000001" customHeight="1">
      <c r="A694" s="9" t="s">
        <v>477</v>
      </c>
      <c r="B694" s="14">
        <v>10</v>
      </c>
      <c r="C694" s="9"/>
    </row>
    <row r="695" spans="1:3" ht="20.100000000000001" customHeight="1">
      <c r="A695" s="9" t="s">
        <v>478</v>
      </c>
      <c r="B695" s="14">
        <v>53</v>
      </c>
      <c r="C695" s="9"/>
    </row>
    <row r="696" spans="1:3" ht="20.100000000000001" customHeight="1">
      <c r="A696" s="9" t="s">
        <v>479</v>
      </c>
      <c r="B696" s="14">
        <v>472</v>
      </c>
      <c r="C696" s="9"/>
    </row>
    <row r="697" spans="1:3" ht="20.100000000000001" customHeight="1">
      <c r="A697" s="9" t="s">
        <v>480</v>
      </c>
      <c r="B697" s="14">
        <v>0</v>
      </c>
      <c r="C697" s="9"/>
    </row>
    <row r="698" spans="1:3" ht="20.100000000000001" customHeight="1">
      <c r="A698" s="9" t="s">
        <v>481</v>
      </c>
      <c r="B698" s="14">
        <v>11072.354132941104</v>
      </c>
      <c r="C698" s="9"/>
    </row>
    <row r="699" spans="1:3" ht="20.100000000000001" customHeight="1">
      <c r="A699" s="9" t="s">
        <v>482</v>
      </c>
      <c r="B699" s="14">
        <v>4545.1713732225371</v>
      </c>
      <c r="C699" s="9"/>
    </row>
    <row r="700" spans="1:3" ht="20.100000000000001" customHeight="1">
      <c r="A700" s="9" t="s">
        <v>483</v>
      </c>
      <c r="B700" s="14">
        <v>30</v>
      </c>
      <c r="C700" s="9"/>
    </row>
    <row r="701" spans="1:3" ht="20.100000000000001" customHeight="1">
      <c r="A701" s="9" t="s">
        <v>484</v>
      </c>
      <c r="B701" s="14">
        <v>90</v>
      </c>
      <c r="C701" s="9"/>
    </row>
    <row r="702" spans="1:3" ht="20.100000000000001" customHeight="1">
      <c r="A702" s="17" t="s">
        <v>485</v>
      </c>
      <c r="B702" s="11">
        <f>SUM(B703:B704)</f>
        <v>109.81474044309256</v>
      </c>
      <c r="C702" s="9"/>
    </row>
    <row r="703" spans="1:3" ht="20.100000000000001" customHeight="1">
      <c r="A703" s="9" t="s">
        <v>602</v>
      </c>
      <c r="B703" s="14">
        <v>99.81474044309256</v>
      </c>
      <c r="C703" s="9"/>
    </row>
    <row r="704" spans="1:3" ht="20.100000000000001" customHeight="1">
      <c r="A704" s="9" t="s">
        <v>486</v>
      </c>
      <c r="B704" s="14">
        <v>10</v>
      </c>
      <c r="C704" s="9"/>
    </row>
    <row r="705" spans="1:3" ht="20.100000000000001" customHeight="1">
      <c r="A705" s="17" t="s">
        <v>487</v>
      </c>
      <c r="B705" s="11">
        <f>SUM(B706:B708)</f>
        <v>3770.5052674422891</v>
      </c>
      <c r="C705" s="9"/>
    </row>
    <row r="706" spans="1:3" ht="20.100000000000001" customHeight="1">
      <c r="A706" s="9" t="s">
        <v>488</v>
      </c>
      <c r="B706" s="14">
        <v>392.96119744645404</v>
      </c>
      <c r="C706" s="9"/>
    </row>
    <row r="707" spans="1:3" ht="20.100000000000001" customHeight="1">
      <c r="A707" s="9" t="s">
        <v>489</v>
      </c>
      <c r="B707" s="14">
        <v>1772.5440699958349</v>
      </c>
      <c r="C707" s="9"/>
    </row>
    <row r="708" spans="1:3" ht="20.100000000000001" customHeight="1">
      <c r="A708" s="9" t="s">
        <v>490</v>
      </c>
      <c r="B708" s="14">
        <v>1605</v>
      </c>
      <c r="C708" s="9"/>
    </row>
    <row r="709" spans="1:3" ht="20.100000000000001" customHeight="1">
      <c r="A709" s="17" t="s">
        <v>491</v>
      </c>
      <c r="B709" s="11">
        <f>SUM(B710:B718)</f>
        <v>3982.6585828013449</v>
      </c>
      <c r="C709" s="9"/>
    </row>
    <row r="710" spans="1:3" ht="20.100000000000001" customHeight="1">
      <c r="A710" s="9" t="s">
        <v>1</v>
      </c>
      <c r="B710" s="14">
        <v>1992.6585828013447</v>
      </c>
      <c r="C710" s="9"/>
    </row>
    <row r="711" spans="1:3" ht="20.100000000000001" customHeight="1">
      <c r="A711" s="9" t="s">
        <v>2</v>
      </c>
      <c r="B711" s="14">
        <v>580</v>
      </c>
      <c r="C711" s="9"/>
    </row>
    <row r="712" spans="1:3" ht="20.100000000000001" customHeight="1">
      <c r="A712" s="9" t="s">
        <v>3</v>
      </c>
      <c r="B712" s="14">
        <v>0</v>
      </c>
      <c r="C712" s="9"/>
    </row>
    <row r="713" spans="1:3" ht="20.100000000000001" customHeight="1">
      <c r="A713" s="9" t="s">
        <v>492</v>
      </c>
      <c r="B713" s="14">
        <v>14</v>
      </c>
      <c r="C713" s="9"/>
    </row>
    <row r="714" spans="1:3" ht="20.100000000000001" customHeight="1">
      <c r="A714" s="9" t="s">
        <v>493</v>
      </c>
      <c r="B714" s="14">
        <v>0</v>
      </c>
      <c r="C714" s="9"/>
    </row>
    <row r="715" spans="1:3" ht="20.100000000000001" customHeight="1">
      <c r="A715" s="9" t="s">
        <v>494</v>
      </c>
      <c r="B715" s="14">
        <v>0</v>
      </c>
      <c r="C715" s="9"/>
    </row>
    <row r="716" spans="1:3" ht="20.100000000000001" customHeight="1">
      <c r="A716" s="9" t="s">
        <v>495</v>
      </c>
      <c r="B716" s="14">
        <v>1079</v>
      </c>
      <c r="C716" s="9"/>
    </row>
    <row r="717" spans="1:3" ht="20.100000000000001" customHeight="1">
      <c r="A717" s="9" t="s">
        <v>10</v>
      </c>
      <c r="B717" s="14">
        <v>20</v>
      </c>
      <c r="C717" s="9"/>
    </row>
    <row r="718" spans="1:3" ht="20.100000000000001" customHeight="1">
      <c r="A718" s="9" t="s">
        <v>496</v>
      </c>
      <c r="B718" s="14">
        <v>297</v>
      </c>
      <c r="C718" s="9"/>
    </row>
    <row r="719" spans="1:3" s="26" customFormat="1" ht="20.100000000000001" customHeight="1">
      <c r="A719" s="17" t="s">
        <v>497</v>
      </c>
      <c r="B719" s="11">
        <f>SUM(B720:B723)</f>
        <v>10335</v>
      </c>
      <c r="C719" s="25"/>
    </row>
    <row r="720" spans="1:3" s="26" customFormat="1" ht="20.100000000000001" customHeight="1">
      <c r="A720" s="9" t="s">
        <v>498</v>
      </c>
      <c r="B720" s="27">
        <v>4700</v>
      </c>
      <c r="C720" s="25"/>
    </row>
    <row r="721" spans="1:3" s="26" customFormat="1" ht="20.100000000000001" customHeight="1">
      <c r="A721" s="9" t="s">
        <v>499</v>
      </c>
      <c r="B721" s="27">
        <v>4833</v>
      </c>
      <c r="C721" s="25"/>
    </row>
    <row r="722" spans="1:3" s="26" customFormat="1" ht="20.100000000000001" customHeight="1">
      <c r="A722" s="9" t="s">
        <v>500</v>
      </c>
      <c r="B722" s="27">
        <v>802</v>
      </c>
      <c r="C722" s="25"/>
    </row>
    <row r="723" spans="1:3" s="26" customFormat="1" ht="20.100000000000001" customHeight="1">
      <c r="A723" s="9" t="s">
        <v>501</v>
      </c>
      <c r="B723" s="27">
        <v>0</v>
      </c>
      <c r="C723" s="25"/>
    </row>
    <row r="724" spans="1:3" s="26" customFormat="1" ht="20.100000000000001" customHeight="1">
      <c r="A724" s="17" t="s">
        <v>502</v>
      </c>
      <c r="B724" s="11">
        <f>SUM(B725:B729)</f>
        <v>95283.635362586108</v>
      </c>
      <c r="C724" s="25"/>
    </row>
    <row r="725" spans="1:3" s="26" customFormat="1" ht="20.100000000000001" customHeight="1">
      <c r="A725" s="9" t="s">
        <v>603</v>
      </c>
      <c r="B725" s="14">
        <v>7347.5129600441742</v>
      </c>
      <c r="C725" s="25"/>
    </row>
    <row r="726" spans="1:3" s="26" customFormat="1" ht="20.100000000000001" customHeight="1">
      <c r="A726" s="9" t="s">
        <v>503</v>
      </c>
      <c r="B726" s="14">
        <v>2625.8175827257846</v>
      </c>
      <c r="C726" s="25"/>
    </row>
    <row r="727" spans="1:3" s="26" customFormat="1" ht="20.100000000000001" customHeight="1">
      <c r="A727" s="9" t="s">
        <v>504</v>
      </c>
      <c r="B727" s="14">
        <v>45572.873891700976</v>
      </c>
      <c r="C727" s="25"/>
    </row>
    <row r="728" spans="1:3" s="26" customFormat="1" ht="20.100000000000001" customHeight="1">
      <c r="A728" s="9" t="s">
        <v>505</v>
      </c>
      <c r="B728" s="14">
        <v>38904.430928115173</v>
      </c>
      <c r="C728" s="25"/>
    </row>
    <row r="729" spans="1:3" s="26" customFormat="1" ht="20.100000000000001" customHeight="1">
      <c r="A729" s="9" t="s">
        <v>506</v>
      </c>
      <c r="B729" s="14">
        <v>833</v>
      </c>
      <c r="C729" s="25"/>
    </row>
    <row r="730" spans="1:3" s="26" customFormat="1" ht="20.100000000000001" customHeight="1">
      <c r="A730" s="17" t="s">
        <v>507</v>
      </c>
      <c r="B730" s="11">
        <f>SUM(B731:B733)</f>
        <v>6628.0881399916698</v>
      </c>
      <c r="C730" s="25"/>
    </row>
    <row r="731" spans="1:3" s="26" customFormat="1" ht="20.100000000000001" customHeight="1">
      <c r="A731" s="9" t="s">
        <v>508</v>
      </c>
      <c r="B731" s="14">
        <v>4035</v>
      </c>
      <c r="C731" s="25"/>
    </row>
    <row r="732" spans="1:3" s="26" customFormat="1" ht="20.100000000000001" customHeight="1">
      <c r="A732" s="9" t="s">
        <v>604</v>
      </c>
      <c r="B732" s="14">
        <v>2475.7612737505942</v>
      </c>
      <c r="C732" s="25"/>
    </row>
    <row r="733" spans="1:3" s="26" customFormat="1" ht="20.100000000000001" customHeight="1">
      <c r="A733" s="9" t="s">
        <v>509</v>
      </c>
      <c r="B733" s="14">
        <v>117.32686624107568</v>
      </c>
      <c r="C733" s="25"/>
    </row>
    <row r="734" spans="1:3" s="26" customFormat="1" ht="20.100000000000001" customHeight="1">
      <c r="A734" s="17" t="s">
        <v>510</v>
      </c>
      <c r="B734" s="11">
        <f>SUM(B735:B736)</f>
        <v>642.22015921882428</v>
      </c>
      <c r="C734" s="25"/>
    </row>
    <row r="735" spans="1:3" s="26" customFormat="1" ht="20.100000000000001" customHeight="1">
      <c r="A735" s="9" t="s">
        <v>511</v>
      </c>
      <c r="B735" s="14">
        <v>642.22015921882428</v>
      </c>
      <c r="C735" s="25"/>
    </row>
    <row r="736" spans="1:3" s="26" customFormat="1" ht="20.100000000000001" customHeight="1">
      <c r="A736" s="9" t="s">
        <v>512</v>
      </c>
      <c r="B736" s="14">
        <v>0</v>
      </c>
      <c r="C736" s="25"/>
    </row>
    <row r="737" spans="1:3" ht="20.100000000000001" customHeight="1">
      <c r="A737" s="17" t="s">
        <v>513</v>
      </c>
      <c r="B737" s="22">
        <v>2244.5999683338318</v>
      </c>
      <c r="C737" s="9"/>
    </row>
    <row r="738" spans="1:3" ht="20.100000000000001" customHeight="1">
      <c r="A738" s="7" t="s">
        <v>605</v>
      </c>
      <c r="B738" s="23">
        <f>B739+B748+B752+B760+B766+B773+B779+B782+B785+B786+B787+B793+B794+B795+B810</f>
        <v>17311.312536889705</v>
      </c>
      <c r="C738" s="9"/>
    </row>
    <row r="739" spans="1:3" ht="20.100000000000001" customHeight="1">
      <c r="A739" s="17" t="s">
        <v>514</v>
      </c>
      <c r="B739" s="11">
        <f>SUM(B740:B747)</f>
        <v>2369.0512333965844</v>
      </c>
      <c r="C739" s="9"/>
    </row>
    <row r="740" spans="1:3" ht="20.100000000000001" customHeight="1">
      <c r="A740" s="9" t="s">
        <v>1</v>
      </c>
      <c r="B740" s="14">
        <v>1117.753320683112</v>
      </c>
      <c r="C740" s="9"/>
    </row>
    <row r="741" spans="1:3" ht="20.100000000000001" customHeight="1">
      <c r="A741" s="9" t="s">
        <v>2</v>
      </c>
      <c r="B741" s="14">
        <v>1241.2979127134724</v>
      </c>
      <c r="C741" s="9"/>
    </row>
    <row r="742" spans="1:3" ht="20.100000000000001" customHeight="1">
      <c r="A742" s="9" t="s">
        <v>3</v>
      </c>
      <c r="B742" s="14">
        <v>0</v>
      </c>
      <c r="C742" s="9"/>
    </row>
    <row r="743" spans="1:3" ht="20.100000000000001" customHeight="1">
      <c r="A743" s="9" t="s">
        <v>515</v>
      </c>
      <c r="B743" s="14">
        <v>0</v>
      </c>
      <c r="C743" s="9"/>
    </row>
    <row r="744" spans="1:3" ht="20.100000000000001" customHeight="1">
      <c r="A744" s="9" t="s">
        <v>516</v>
      </c>
      <c r="B744" s="14">
        <v>0</v>
      </c>
      <c r="C744" s="9"/>
    </row>
    <row r="745" spans="1:3" ht="20.100000000000001" customHeight="1">
      <c r="A745" s="9" t="s">
        <v>517</v>
      </c>
      <c r="B745" s="14">
        <v>0</v>
      </c>
      <c r="C745" s="9"/>
    </row>
    <row r="746" spans="1:3" ht="20.100000000000001" customHeight="1">
      <c r="A746" s="9" t="s">
        <v>518</v>
      </c>
      <c r="B746" s="14">
        <v>0</v>
      </c>
      <c r="C746" s="9"/>
    </row>
    <row r="747" spans="1:3" ht="20.100000000000001" customHeight="1">
      <c r="A747" s="9" t="s">
        <v>519</v>
      </c>
      <c r="B747" s="14">
        <v>10</v>
      </c>
      <c r="C747" s="9"/>
    </row>
    <row r="748" spans="1:3" ht="20.100000000000001" customHeight="1">
      <c r="A748" s="17" t="s">
        <v>520</v>
      </c>
      <c r="B748" s="11">
        <f>SUM(B749:B751)</f>
        <v>353</v>
      </c>
      <c r="C748" s="9"/>
    </row>
    <row r="749" spans="1:3" ht="20.100000000000001" customHeight="1">
      <c r="A749" s="9" t="s">
        <v>521</v>
      </c>
      <c r="B749" s="14">
        <v>315</v>
      </c>
      <c r="C749" s="9"/>
    </row>
    <row r="750" spans="1:3" ht="20.100000000000001" customHeight="1">
      <c r="A750" s="9" t="s">
        <v>522</v>
      </c>
      <c r="B750" s="14">
        <v>0</v>
      </c>
      <c r="C750" s="9"/>
    </row>
    <row r="751" spans="1:3" ht="20.100000000000001" customHeight="1">
      <c r="A751" s="9" t="s">
        <v>523</v>
      </c>
      <c r="B751" s="14">
        <v>38</v>
      </c>
      <c r="C751" s="9"/>
    </row>
    <row r="752" spans="1:3" ht="20.100000000000001" customHeight="1">
      <c r="A752" s="17" t="s">
        <v>524</v>
      </c>
      <c r="B752" s="11">
        <f>SUM(B753:B759)</f>
        <v>4135.7300771208229</v>
      </c>
      <c r="C752" s="9"/>
    </row>
    <row r="753" spans="1:3" ht="20.100000000000001" customHeight="1">
      <c r="A753" s="9" t="s">
        <v>525</v>
      </c>
      <c r="B753" s="14">
        <v>950</v>
      </c>
      <c r="C753" s="9"/>
    </row>
    <row r="754" spans="1:3" ht="20.100000000000001" customHeight="1">
      <c r="A754" s="9" t="s">
        <v>526</v>
      </c>
      <c r="B754" s="14">
        <v>2100</v>
      </c>
      <c r="C754" s="9"/>
    </row>
    <row r="755" spans="1:3" ht="20.100000000000001" customHeight="1">
      <c r="A755" s="9" t="s">
        <v>527</v>
      </c>
      <c r="B755" s="14">
        <v>0</v>
      </c>
      <c r="C755" s="9"/>
    </row>
    <row r="756" spans="1:3" ht="20.100000000000001" customHeight="1">
      <c r="A756" s="9" t="s">
        <v>528</v>
      </c>
      <c r="B756" s="14">
        <v>0</v>
      </c>
      <c r="C756" s="9"/>
    </row>
    <row r="757" spans="1:3" ht="20.100000000000001" customHeight="1">
      <c r="A757" s="9" t="s">
        <v>529</v>
      </c>
      <c r="B757" s="14">
        <v>0</v>
      </c>
      <c r="C757" s="9"/>
    </row>
    <row r="758" spans="1:3" ht="20.100000000000001" customHeight="1">
      <c r="A758" s="9" t="s">
        <v>530</v>
      </c>
      <c r="B758" s="14">
        <v>0</v>
      </c>
      <c r="C758" s="9"/>
    </row>
    <row r="759" spans="1:3" ht="20.100000000000001" customHeight="1">
      <c r="A759" s="9" t="s">
        <v>531</v>
      </c>
      <c r="B759" s="14">
        <v>1085.7300771208227</v>
      </c>
      <c r="C759" s="9"/>
    </row>
    <row r="760" spans="1:3" ht="20.100000000000001" customHeight="1">
      <c r="A760" s="17" t="s">
        <v>532</v>
      </c>
      <c r="B760" s="11">
        <f>SUM(B761:B765)</f>
        <v>307</v>
      </c>
      <c r="C760" s="9"/>
    </row>
    <row r="761" spans="1:3" ht="20.100000000000001" customHeight="1">
      <c r="A761" s="9" t="s">
        <v>533</v>
      </c>
      <c r="B761" s="14">
        <v>1</v>
      </c>
      <c r="C761" s="9"/>
    </row>
    <row r="762" spans="1:3" ht="20.100000000000001" customHeight="1">
      <c r="A762" s="9" t="s">
        <v>534</v>
      </c>
      <c r="B762" s="14">
        <v>306</v>
      </c>
      <c r="C762" s="9"/>
    </row>
    <row r="763" spans="1:3" ht="20.100000000000001" customHeight="1">
      <c r="A763" s="9" t="s">
        <v>535</v>
      </c>
      <c r="B763" s="14">
        <v>0</v>
      </c>
      <c r="C763" s="9"/>
    </row>
    <row r="764" spans="1:3" ht="20.100000000000001" customHeight="1">
      <c r="A764" s="9" t="s">
        <v>536</v>
      </c>
      <c r="B764" s="14">
        <v>0</v>
      </c>
      <c r="C764" s="9"/>
    </row>
    <row r="765" spans="1:3" ht="20.100000000000001" customHeight="1">
      <c r="A765" s="9" t="s">
        <v>537</v>
      </c>
      <c r="B765" s="14">
        <v>0</v>
      </c>
      <c r="C765" s="9"/>
    </row>
    <row r="766" spans="1:3" ht="20.100000000000001" customHeight="1">
      <c r="A766" s="17" t="s">
        <v>538</v>
      </c>
      <c r="B766" s="11">
        <f>SUM(B768:B772)</f>
        <v>0</v>
      </c>
      <c r="C766" s="9"/>
    </row>
    <row r="767" spans="1:3" ht="20.100000000000001" customHeight="1">
      <c r="A767" s="9" t="s">
        <v>539</v>
      </c>
      <c r="B767" s="14">
        <v>0</v>
      </c>
      <c r="C767" s="9"/>
    </row>
    <row r="768" spans="1:3" ht="20.100000000000001" customHeight="1">
      <c r="A768" s="9" t="s">
        <v>540</v>
      </c>
      <c r="B768" s="14">
        <v>0</v>
      </c>
      <c r="C768" s="9"/>
    </row>
    <row r="769" spans="1:3" ht="20.100000000000001" customHeight="1">
      <c r="A769" s="9" t="s">
        <v>541</v>
      </c>
      <c r="B769" s="14">
        <v>0</v>
      </c>
      <c r="C769" s="9"/>
    </row>
    <row r="770" spans="1:3" ht="20.100000000000001" customHeight="1">
      <c r="A770" s="9" t="s">
        <v>606</v>
      </c>
      <c r="B770" s="14">
        <v>0</v>
      </c>
      <c r="C770" s="9"/>
    </row>
    <row r="771" spans="1:3" ht="20.100000000000001" customHeight="1">
      <c r="A771" s="9" t="s">
        <v>607</v>
      </c>
      <c r="B771" s="14">
        <v>0</v>
      </c>
      <c r="C771" s="9"/>
    </row>
    <row r="772" spans="1:3" ht="20.100000000000001" customHeight="1">
      <c r="A772" s="9" t="s">
        <v>542</v>
      </c>
      <c r="B772" s="14">
        <v>0</v>
      </c>
      <c r="C772" s="9"/>
    </row>
    <row r="773" spans="1:3" ht="20.100000000000001" customHeight="1">
      <c r="A773" s="17" t="s">
        <v>543</v>
      </c>
      <c r="B773" s="11">
        <f>SUM(B774:B778)</f>
        <v>5513.1663390291851</v>
      </c>
      <c r="C773" s="9"/>
    </row>
    <row r="774" spans="1:3" ht="20.100000000000001" customHeight="1">
      <c r="A774" s="9" t="s">
        <v>544</v>
      </c>
      <c r="B774" s="14">
        <v>785</v>
      </c>
      <c r="C774" s="9"/>
    </row>
    <row r="775" spans="1:3" ht="20.100000000000001" customHeight="1">
      <c r="A775" s="9" t="s">
        <v>545</v>
      </c>
      <c r="B775" s="14">
        <v>0</v>
      </c>
      <c r="C775" s="9"/>
    </row>
    <row r="776" spans="1:3" ht="20.100000000000001" customHeight="1">
      <c r="A776" s="9" t="s">
        <v>546</v>
      </c>
      <c r="B776" s="14">
        <v>0</v>
      </c>
      <c r="C776" s="9"/>
    </row>
    <row r="777" spans="1:3" ht="20.100000000000001" customHeight="1">
      <c r="A777" s="9" t="s">
        <v>547</v>
      </c>
      <c r="B777" s="14">
        <v>241.1395735672161</v>
      </c>
      <c r="C777" s="9"/>
    </row>
    <row r="778" spans="1:3" ht="20.100000000000001" customHeight="1">
      <c r="A778" s="9" t="s">
        <v>548</v>
      </c>
      <c r="B778" s="14">
        <v>4487.0267654619693</v>
      </c>
      <c r="C778" s="9"/>
    </row>
    <row r="779" spans="1:3" ht="20.100000000000001" customHeight="1">
      <c r="A779" s="17" t="s">
        <v>549</v>
      </c>
      <c r="B779" s="22">
        <v>0</v>
      </c>
      <c r="C779" s="9"/>
    </row>
    <row r="780" spans="1:3" ht="20.100000000000001" customHeight="1">
      <c r="A780" s="9" t="s">
        <v>550</v>
      </c>
      <c r="B780" s="14">
        <v>0</v>
      </c>
      <c r="C780" s="9"/>
    </row>
    <row r="781" spans="1:3" ht="20.100000000000001" customHeight="1">
      <c r="A781" s="9" t="s">
        <v>551</v>
      </c>
      <c r="B781" s="14">
        <v>0</v>
      </c>
      <c r="C781" s="9"/>
    </row>
    <row r="782" spans="1:3" ht="20.100000000000001" customHeight="1">
      <c r="A782" s="17" t="s">
        <v>552</v>
      </c>
      <c r="B782" s="22">
        <v>0</v>
      </c>
      <c r="C782" s="9"/>
    </row>
    <row r="783" spans="1:3" ht="20.100000000000001" customHeight="1">
      <c r="A783" s="9" t="s">
        <v>553</v>
      </c>
      <c r="B783" s="14">
        <v>0</v>
      </c>
      <c r="C783" s="9"/>
    </row>
    <row r="784" spans="1:3" ht="20.100000000000001" customHeight="1">
      <c r="A784" s="9" t="s">
        <v>554</v>
      </c>
      <c r="B784" s="14">
        <v>0</v>
      </c>
      <c r="C784" s="9"/>
    </row>
    <row r="785" spans="1:3" ht="20.100000000000001" customHeight="1">
      <c r="A785" s="17" t="s">
        <v>608</v>
      </c>
      <c r="B785" s="22">
        <v>0</v>
      </c>
      <c r="C785" s="9"/>
    </row>
    <row r="786" spans="1:3" ht="20.100000000000001" customHeight="1">
      <c r="A786" s="17" t="s">
        <v>609</v>
      </c>
      <c r="B786" s="22">
        <v>1906.5327385452897</v>
      </c>
      <c r="C786" s="9"/>
    </row>
    <row r="787" spans="1:3" ht="20.100000000000001" customHeight="1">
      <c r="A787" s="17" t="s">
        <v>555</v>
      </c>
      <c r="B787" s="11">
        <f>SUM(B788:B792)</f>
        <v>569.23196733706345</v>
      </c>
      <c r="C787" s="9"/>
    </row>
    <row r="788" spans="1:3" ht="20.100000000000001" customHeight="1">
      <c r="A788" s="9" t="s">
        <v>610</v>
      </c>
      <c r="B788" s="14">
        <v>0</v>
      </c>
      <c r="C788" s="9"/>
    </row>
    <row r="789" spans="1:3" ht="20.100000000000001" customHeight="1">
      <c r="A789" s="9" t="s">
        <v>611</v>
      </c>
      <c r="B789" s="14">
        <v>200.2319673370634</v>
      </c>
      <c r="C789" s="9"/>
    </row>
    <row r="790" spans="1:3" ht="20.100000000000001" customHeight="1">
      <c r="A790" s="9" t="s">
        <v>612</v>
      </c>
      <c r="B790" s="14">
        <v>214</v>
      </c>
      <c r="C790" s="9"/>
    </row>
    <row r="791" spans="1:3" ht="20.100000000000001" customHeight="1">
      <c r="A791" s="9" t="s">
        <v>613</v>
      </c>
      <c r="B791" s="14">
        <v>155</v>
      </c>
      <c r="C791" s="9"/>
    </row>
    <row r="792" spans="1:3" ht="20.100000000000001" customHeight="1">
      <c r="A792" s="9" t="s">
        <v>614</v>
      </c>
      <c r="B792" s="14">
        <v>0</v>
      </c>
      <c r="C792" s="9"/>
    </row>
    <row r="793" spans="1:3" ht="20.100000000000001" customHeight="1">
      <c r="A793" s="17" t="s">
        <v>615</v>
      </c>
      <c r="B793" s="22">
        <v>158</v>
      </c>
      <c r="C793" s="9"/>
    </row>
    <row r="794" spans="1:3" ht="20.100000000000001" customHeight="1">
      <c r="A794" s="17" t="s">
        <v>616</v>
      </c>
      <c r="B794" s="22">
        <v>1260.6001814607594</v>
      </c>
      <c r="C794" s="9"/>
    </row>
    <row r="795" spans="1:3" ht="20.100000000000001" customHeight="1">
      <c r="A795" s="17" t="s">
        <v>556</v>
      </c>
      <c r="B795" s="22">
        <v>130</v>
      </c>
      <c r="C795" s="9"/>
    </row>
    <row r="796" spans="1:3" ht="20.100000000000001" customHeight="1">
      <c r="A796" s="9" t="s">
        <v>1</v>
      </c>
      <c r="B796" s="14">
        <v>0</v>
      </c>
      <c r="C796" s="9"/>
    </row>
    <row r="797" spans="1:3" ht="20.100000000000001" customHeight="1">
      <c r="A797" s="9" t="s">
        <v>2</v>
      </c>
      <c r="B797" s="14">
        <v>0</v>
      </c>
      <c r="C797" s="9"/>
    </row>
    <row r="798" spans="1:3" ht="20.100000000000001" customHeight="1">
      <c r="A798" s="9" t="s">
        <v>3</v>
      </c>
      <c r="B798" s="14">
        <v>0</v>
      </c>
      <c r="C798" s="9"/>
    </row>
    <row r="799" spans="1:3" ht="20.100000000000001" customHeight="1">
      <c r="A799" s="9" t="s">
        <v>557</v>
      </c>
      <c r="B799" s="14">
        <v>0</v>
      </c>
      <c r="C799" s="9"/>
    </row>
    <row r="800" spans="1:3" ht="20.100000000000001" customHeight="1">
      <c r="A800" s="9" t="s">
        <v>558</v>
      </c>
      <c r="B800" s="14">
        <v>0</v>
      </c>
      <c r="C800" s="9"/>
    </row>
    <row r="801" spans="1:3" ht="20.100000000000001" customHeight="1">
      <c r="A801" s="9" t="s">
        <v>559</v>
      </c>
      <c r="B801" s="14">
        <v>0</v>
      </c>
      <c r="C801" s="9"/>
    </row>
    <row r="802" spans="1:3" ht="20.100000000000001" customHeight="1">
      <c r="A802" s="9" t="s">
        <v>560</v>
      </c>
      <c r="B802" s="14">
        <v>0</v>
      </c>
      <c r="C802" s="9"/>
    </row>
    <row r="803" spans="1:3" ht="20.100000000000001" customHeight="1">
      <c r="A803" s="9" t="s">
        <v>561</v>
      </c>
      <c r="B803" s="14">
        <v>0</v>
      </c>
      <c r="C803" s="9"/>
    </row>
    <row r="804" spans="1:3" ht="20.100000000000001" customHeight="1">
      <c r="A804" s="9" t="s">
        <v>562</v>
      </c>
      <c r="B804" s="14">
        <v>0</v>
      </c>
      <c r="C804" s="9"/>
    </row>
    <row r="805" spans="1:3" ht="20.100000000000001" customHeight="1">
      <c r="A805" s="9" t="s">
        <v>563</v>
      </c>
      <c r="B805" s="14">
        <v>0</v>
      </c>
      <c r="C805" s="9"/>
    </row>
    <row r="806" spans="1:3" ht="20.100000000000001" customHeight="1">
      <c r="A806" s="9" t="s">
        <v>42</v>
      </c>
      <c r="B806" s="14">
        <v>0</v>
      </c>
      <c r="C806" s="9"/>
    </row>
    <row r="807" spans="1:3" ht="20.100000000000001" customHeight="1">
      <c r="A807" s="9" t="s">
        <v>564</v>
      </c>
      <c r="B807" s="14">
        <v>0</v>
      </c>
      <c r="C807" s="9"/>
    </row>
    <row r="808" spans="1:3" ht="20.100000000000001" customHeight="1">
      <c r="A808" s="9" t="s">
        <v>10</v>
      </c>
      <c r="B808" s="14">
        <v>0</v>
      </c>
      <c r="C808" s="9"/>
    </row>
    <row r="809" spans="1:3" ht="20.100000000000001" customHeight="1">
      <c r="A809" s="9" t="s">
        <v>565</v>
      </c>
      <c r="B809" s="14">
        <v>130</v>
      </c>
      <c r="C809" s="9"/>
    </row>
    <row r="810" spans="1:3" ht="20.100000000000001" customHeight="1">
      <c r="A810" s="17" t="s">
        <v>617</v>
      </c>
      <c r="B810" s="22">
        <v>609</v>
      </c>
      <c r="C810" s="9"/>
    </row>
    <row r="811" spans="1:3" ht="20.100000000000001" customHeight="1">
      <c r="A811" s="7" t="s">
        <v>618</v>
      </c>
      <c r="B811" s="23">
        <f>B812+B824+B825+B828+B829+B830</f>
        <v>66812.008933210367</v>
      </c>
      <c r="C811" s="9"/>
    </row>
    <row r="812" spans="1:3" ht="20.100000000000001" customHeight="1">
      <c r="A812" s="17" t="s">
        <v>619</v>
      </c>
      <c r="B812" s="11">
        <f>SUM(B813:B823)</f>
        <v>24447.886877468842</v>
      </c>
      <c r="C812" s="9"/>
    </row>
    <row r="813" spans="1:3" ht="20.100000000000001" customHeight="1">
      <c r="A813" s="9" t="s">
        <v>620</v>
      </c>
      <c r="B813" s="14">
        <v>5947.896656965896</v>
      </c>
      <c r="C813" s="9"/>
    </row>
    <row r="814" spans="1:3" ht="20.100000000000001" customHeight="1">
      <c r="A814" s="9" t="s">
        <v>621</v>
      </c>
      <c r="B814" s="14">
        <v>234.21974039887084</v>
      </c>
      <c r="C814" s="9"/>
    </row>
    <row r="815" spans="1:3" ht="20.100000000000001" customHeight="1">
      <c r="A815" s="9" t="s">
        <v>622</v>
      </c>
      <c r="B815" s="14">
        <v>0</v>
      </c>
      <c r="C815" s="9"/>
    </row>
    <row r="816" spans="1:3" ht="20.100000000000001" customHeight="1">
      <c r="A816" s="9" t="s">
        <v>623</v>
      </c>
      <c r="B816" s="14">
        <v>2583</v>
      </c>
      <c r="C816" s="9"/>
    </row>
    <row r="817" spans="1:3" ht="20.100000000000001" customHeight="1">
      <c r="A817" s="9" t="s">
        <v>624</v>
      </c>
      <c r="B817" s="14">
        <v>0</v>
      </c>
      <c r="C817" s="9"/>
    </row>
    <row r="818" spans="1:3" ht="20.100000000000001" customHeight="1">
      <c r="A818" s="9" t="s">
        <v>625</v>
      </c>
      <c r="B818" s="14">
        <v>14211.885934406049</v>
      </c>
      <c r="C818" s="9"/>
    </row>
    <row r="819" spans="1:3" ht="20.100000000000001" customHeight="1">
      <c r="A819" s="9" t="s">
        <v>626</v>
      </c>
      <c r="B819" s="14">
        <v>239</v>
      </c>
      <c r="C819" s="9"/>
    </row>
    <row r="820" spans="1:3" ht="20.100000000000001" customHeight="1">
      <c r="A820" s="9" t="s">
        <v>627</v>
      </c>
      <c r="B820" s="14">
        <v>0</v>
      </c>
      <c r="C820" s="9"/>
    </row>
    <row r="821" spans="1:3" ht="20.100000000000001" customHeight="1">
      <c r="A821" s="9" t="s">
        <v>628</v>
      </c>
      <c r="B821" s="14">
        <v>182</v>
      </c>
      <c r="C821" s="9"/>
    </row>
    <row r="822" spans="1:3" ht="20.100000000000001" customHeight="1">
      <c r="A822" s="9" t="s">
        <v>629</v>
      </c>
      <c r="B822" s="14">
        <v>0</v>
      </c>
      <c r="C822" s="9"/>
    </row>
    <row r="823" spans="1:3" ht="20.100000000000001" customHeight="1">
      <c r="A823" s="9" t="s">
        <v>630</v>
      </c>
      <c r="B823" s="14">
        <v>1049.8845456980239</v>
      </c>
      <c r="C823" s="9"/>
    </row>
    <row r="824" spans="1:3" ht="20.100000000000001" customHeight="1">
      <c r="A824" s="17" t="s">
        <v>631</v>
      </c>
      <c r="B824" s="22">
        <v>1067</v>
      </c>
      <c r="C824" s="9"/>
    </row>
    <row r="825" spans="1:3" ht="18.75" customHeight="1">
      <c r="A825" s="17" t="s">
        <v>632</v>
      </c>
      <c r="B825" s="11">
        <f>SUM(B826:B827)</f>
        <v>35722.907899445185</v>
      </c>
      <c r="C825" s="9"/>
    </row>
    <row r="826" spans="1:3" ht="20.100000000000001" customHeight="1">
      <c r="A826" s="9" t="s">
        <v>633</v>
      </c>
      <c r="B826" s="14">
        <v>4751.4697589674224</v>
      </c>
      <c r="C826" s="9"/>
    </row>
    <row r="827" spans="1:3" ht="20.100000000000001" customHeight="1">
      <c r="A827" s="9" t="s">
        <v>634</v>
      </c>
      <c r="B827" s="14">
        <v>30971.43814047776</v>
      </c>
      <c r="C827" s="9"/>
    </row>
    <row r="828" spans="1:3" ht="20.100000000000001" customHeight="1">
      <c r="A828" s="17" t="s">
        <v>635</v>
      </c>
      <c r="B828" s="22">
        <v>4675</v>
      </c>
      <c r="C828" s="9"/>
    </row>
    <row r="829" spans="1:3" ht="20.100000000000001" customHeight="1">
      <c r="A829" s="17" t="s">
        <v>636</v>
      </c>
      <c r="B829" s="22">
        <v>412.41061722224765</v>
      </c>
      <c r="C829" s="9"/>
    </row>
    <row r="830" spans="1:3" ht="20.100000000000001" customHeight="1">
      <c r="A830" s="17" t="s">
        <v>637</v>
      </c>
      <c r="B830" s="22">
        <v>486.80353907408255</v>
      </c>
      <c r="C830" s="9"/>
    </row>
    <row r="831" spans="1:3" ht="20.100000000000001" customHeight="1">
      <c r="A831" s="7" t="s">
        <v>638</v>
      </c>
      <c r="B831" s="8">
        <f>B832+B857+B885+B912+B923+B934+B940+B947+B954+B958</f>
        <v>186802.56073427561</v>
      </c>
      <c r="C831" s="9"/>
    </row>
    <row r="832" spans="1:3" ht="20.100000000000001" customHeight="1">
      <c r="A832" s="17" t="s">
        <v>639</v>
      </c>
      <c r="B832" s="22">
        <f>SUM(B833:B856)</f>
        <v>63096.881425383908</v>
      </c>
      <c r="C832" s="9"/>
    </row>
    <row r="833" spans="1:3" ht="20.100000000000001" customHeight="1">
      <c r="A833" s="9" t="s">
        <v>620</v>
      </c>
      <c r="B833" s="14">
        <v>1559.9603876949009</v>
      </c>
      <c r="C833" s="9"/>
    </row>
    <row r="834" spans="1:3" ht="20.100000000000001" customHeight="1">
      <c r="A834" s="9" t="s">
        <v>621</v>
      </c>
      <c r="B834" s="14">
        <v>471.73830594184579</v>
      </c>
      <c r="C834" s="9"/>
    </row>
    <row r="835" spans="1:3" ht="20.100000000000001" customHeight="1">
      <c r="A835" s="9" t="s">
        <v>622</v>
      </c>
      <c r="B835" s="14">
        <v>0</v>
      </c>
      <c r="C835" s="9"/>
    </row>
    <row r="836" spans="1:3" ht="20.100000000000001" customHeight="1">
      <c r="A836" s="9" t="s">
        <v>640</v>
      </c>
      <c r="B836" s="14">
        <v>4770.3468183733667</v>
      </c>
      <c r="C836" s="9"/>
    </row>
    <row r="837" spans="1:3" ht="20.100000000000001" customHeight="1">
      <c r="A837" s="9" t="s">
        <v>641</v>
      </c>
      <c r="B837" s="14">
        <v>0</v>
      </c>
      <c r="C837" s="9"/>
    </row>
    <row r="838" spans="1:3" ht="20.100000000000001" customHeight="1">
      <c r="A838" s="9" t="s">
        <v>642</v>
      </c>
      <c r="B838" s="14">
        <v>6618.9730299199327</v>
      </c>
      <c r="C838" s="9"/>
    </row>
    <row r="839" spans="1:3" ht="20.100000000000001" customHeight="1">
      <c r="A839" s="9" t="s">
        <v>643</v>
      </c>
      <c r="B839" s="14">
        <v>2818.8525073746314</v>
      </c>
      <c r="C839" s="9"/>
    </row>
    <row r="840" spans="1:3" ht="20.100000000000001" customHeight="1">
      <c r="A840" s="9" t="s">
        <v>644</v>
      </c>
      <c r="B840" s="14">
        <v>1621.9431099873577</v>
      </c>
      <c r="C840" s="9"/>
    </row>
    <row r="841" spans="1:3" ht="20.100000000000001" customHeight="1">
      <c r="A841" s="9" t="s">
        <v>645</v>
      </c>
      <c r="B841" s="14">
        <v>44.546986936367468</v>
      </c>
      <c r="C841" s="9"/>
    </row>
    <row r="842" spans="1:3" ht="20.100000000000001" customHeight="1">
      <c r="A842" s="9" t="s">
        <v>646</v>
      </c>
      <c r="B842" s="14">
        <v>4.5469869363674675</v>
      </c>
      <c r="C842" s="9"/>
    </row>
    <row r="843" spans="1:3" ht="20.100000000000001" customHeight="1">
      <c r="A843" s="9" t="s">
        <v>647</v>
      </c>
      <c r="B843" s="14">
        <v>793</v>
      </c>
      <c r="C843" s="9"/>
    </row>
    <row r="844" spans="1:3" ht="20.100000000000001" customHeight="1">
      <c r="A844" s="9" t="s">
        <v>648</v>
      </c>
      <c r="B844" s="14">
        <v>0</v>
      </c>
      <c r="C844" s="9"/>
    </row>
    <row r="845" spans="1:3" ht="20.100000000000001" customHeight="1">
      <c r="A845" s="9" t="s">
        <v>649</v>
      </c>
      <c r="B845" s="14">
        <v>2224.0084281500212</v>
      </c>
      <c r="C845" s="9"/>
    </row>
    <row r="846" spans="1:3" ht="20.100000000000001" customHeight="1">
      <c r="A846" s="9" t="s">
        <v>650</v>
      </c>
      <c r="B846" s="14">
        <v>0</v>
      </c>
      <c r="C846" s="9"/>
    </row>
    <row r="847" spans="1:3" ht="20.100000000000001" customHeight="1">
      <c r="A847" s="9" t="s">
        <v>651</v>
      </c>
      <c r="B847" s="14">
        <v>363</v>
      </c>
      <c r="C847" s="9"/>
    </row>
    <row r="848" spans="1:3" ht="20.100000000000001" customHeight="1">
      <c r="A848" s="9" t="s">
        <v>652</v>
      </c>
      <c r="B848" s="14">
        <v>34014.069532237678</v>
      </c>
      <c r="C848" s="9"/>
    </row>
    <row r="849" spans="1:3" ht="20.100000000000001" customHeight="1">
      <c r="A849" s="9" t="s">
        <v>653</v>
      </c>
      <c r="B849" s="14">
        <v>810.87947745469864</v>
      </c>
      <c r="C849" s="9"/>
    </row>
    <row r="850" spans="1:3" ht="20.100000000000001" customHeight="1">
      <c r="A850" s="9" t="s">
        <v>654</v>
      </c>
      <c r="B850" s="14">
        <v>863</v>
      </c>
      <c r="C850" s="9"/>
    </row>
    <row r="851" spans="1:3" ht="20.100000000000001" customHeight="1">
      <c r="A851" s="9" t="s">
        <v>655</v>
      </c>
      <c r="B851" s="14">
        <v>3366.620311841551</v>
      </c>
      <c r="C851" s="9"/>
    </row>
    <row r="852" spans="1:3" ht="20.100000000000001" customHeight="1">
      <c r="A852" s="9" t="s">
        <v>656</v>
      </c>
      <c r="B852" s="14">
        <v>180.45975558364938</v>
      </c>
      <c r="C852" s="9"/>
    </row>
    <row r="853" spans="1:3" ht="20.100000000000001" customHeight="1">
      <c r="A853" s="9" t="s">
        <v>657</v>
      </c>
      <c r="B853" s="14">
        <v>353.75558364938894</v>
      </c>
      <c r="C853" s="9"/>
    </row>
    <row r="854" spans="1:3" ht="20.100000000000001" customHeight="1">
      <c r="A854" s="9" t="s">
        <v>658</v>
      </c>
      <c r="B854" s="14">
        <v>965.58533501896341</v>
      </c>
      <c r="C854" s="9"/>
    </row>
    <row r="855" spans="1:3" ht="20.100000000000001" customHeight="1">
      <c r="A855" s="9" t="s">
        <v>659</v>
      </c>
      <c r="B855" s="14">
        <v>353.30214917825538</v>
      </c>
      <c r="C855" s="9"/>
    </row>
    <row r="856" spans="1:3" ht="20.100000000000001" customHeight="1">
      <c r="A856" s="9" t="s">
        <v>660</v>
      </c>
      <c r="B856" s="14">
        <v>898.2927191049331</v>
      </c>
      <c r="C856" s="9"/>
    </row>
    <row r="857" spans="1:3" ht="20.100000000000001" customHeight="1">
      <c r="A857" s="17" t="s">
        <v>661</v>
      </c>
      <c r="B857" s="22">
        <f>SUM(B858:B884)</f>
        <v>16187.800674252003</v>
      </c>
      <c r="C857" s="9"/>
    </row>
    <row r="858" spans="1:3" ht="20.100000000000001" customHeight="1">
      <c r="A858" s="9" t="s">
        <v>620</v>
      </c>
      <c r="B858" s="14">
        <v>1091.4770332911926</v>
      </c>
      <c r="C858" s="9"/>
    </row>
    <row r="859" spans="1:3" ht="20.100000000000001" customHeight="1">
      <c r="A859" s="9" t="s">
        <v>621</v>
      </c>
      <c r="B859" s="14">
        <v>303.84913611462287</v>
      </c>
      <c r="C859" s="9"/>
    </row>
    <row r="860" spans="1:3" ht="20.100000000000001" customHeight="1">
      <c r="A860" s="9" t="s">
        <v>622</v>
      </c>
      <c r="B860" s="14">
        <v>0</v>
      </c>
      <c r="C860" s="9"/>
    </row>
    <row r="861" spans="1:3" ht="20.100000000000001" customHeight="1">
      <c r="A861" s="9" t="s">
        <v>662</v>
      </c>
      <c r="B861" s="14">
        <v>2257.5747998314373</v>
      </c>
      <c r="C861" s="9"/>
    </row>
    <row r="862" spans="1:3" ht="20.100000000000001" customHeight="1">
      <c r="A862" s="9" t="s">
        <v>663</v>
      </c>
      <c r="B862" s="14">
        <v>6670.6152549515382</v>
      </c>
      <c r="C862" s="9"/>
    </row>
    <row r="863" spans="1:3" ht="20.100000000000001" customHeight="1">
      <c r="A863" s="9" t="s">
        <v>664</v>
      </c>
      <c r="B863" s="14">
        <v>482</v>
      </c>
      <c r="C863" s="9"/>
    </row>
    <row r="864" spans="1:3" ht="20.100000000000001" customHeight="1">
      <c r="A864" s="9" t="s">
        <v>665</v>
      </c>
      <c r="B864" s="14">
        <v>1643</v>
      </c>
      <c r="C864" s="9"/>
    </row>
    <row r="865" spans="1:3" ht="20.100000000000001" customHeight="1">
      <c r="A865" s="9" t="s">
        <v>666</v>
      </c>
      <c r="B865" s="14">
        <v>0</v>
      </c>
      <c r="C865" s="9"/>
    </row>
    <row r="866" spans="1:3" ht="20.100000000000001" customHeight="1">
      <c r="A866" s="9" t="s">
        <v>667</v>
      </c>
      <c r="B866" s="14">
        <v>1868.3004635482512</v>
      </c>
      <c r="C866" s="9"/>
    </row>
    <row r="867" spans="1:3" ht="20.100000000000001" customHeight="1">
      <c r="A867" s="9" t="s">
        <v>668</v>
      </c>
      <c r="B867" s="14">
        <v>0</v>
      </c>
      <c r="C867" s="9"/>
    </row>
    <row r="868" spans="1:3" ht="20.100000000000001" customHeight="1">
      <c r="A868" s="9" t="s">
        <v>669</v>
      </c>
      <c r="B868" s="14">
        <v>0</v>
      </c>
      <c r="C868" s="9"/>
    </row>
    <row r="869" spans="1:3" ht="20.100000000000001" customHeight="1">
      <c r="A869" s="9" t="s">
        <v>670</v>
      </c>
      <c r="B869" s="14">
        <v>0</v>
      </c>
      <c r="C869" s="9"/>
    </row>
    <row r="870" spans="1:3" ht="20.100000000000001" customHeight="1">
      <c r="A870" s="9" t="s">
        <v>671</v>
      </c>
      <c r="B870" s="14">
        <v>279</v>
      </c>
      <c r="C870" s="9"/>
    </row>
    <row r="871" spans="1:3" ht="20.100000000000001" customHeight="1">
      <c r="A871" s="9" t="s">
        <v>672</v>
      </c>
      <c r="B871" s="14">
        <v>45</v>
      </c>
      <c r="C871" s="9"/>
    </row>
    <row r="872" spans="1:3" ht="20.100000000000001" customHeight="1">
      <c r="A872" s="9" t="s">
        <v>673</v>
      </c>
      <c r="B872" s="14">
        <v>0</v>
      </c>
      <c r="C872" s="9"/>
    </row>
    <row r="873" spans="1:3" ht="20.100000000000001" customHeight="1">
      <c r="A873" s="9" t="s">
        <v>674</v>
      </c>
      <c r="B873" s="14">
        <v>0</v>
      </c>
      <c r="C873" s="9"/>
    </row>
    <row r="874" spans="1:3" ht="20.100000000000001" customHeight="1">
      <c r="A874" s="9" t="s">
        <v>675</v>
      </c>
      <c r="B874" s="14">
        <v>0</v>
      </c>
      <c r="C874" s="9"/>
    </row>
    <row r="875" spans="1:3" ht="20.100000000000001" customHeight="1">
      <c r="A875" s="9" t="s">
        <v>676</v>
      </c>
      <c r="B875" s="14">
        <v>0</v>
      </c>
      <c r="C875" s="9"/>
    </row>
    <row r="876" spans="1:3" ht="20.100000000000001" customHeight="1">
      <c r="A876" s="9" t="s">
        <v>677</v>
      </c>
      <c r="B876" s="14">
        <v>0</v>
      </c>
      <c r="C876" s="9"/>
    </row>
    <row r="877" spans="1:3" ht="20.100000000000001" customHeight="1">
      <c r="A877" s="9" t="s">
        <v>678</v>
      </c>
      <c r="B877" s="14">
        <v>0</v>
      </c>
      <c r="C877" s="9"/>
    </row>
    <row r="878" spans="1:3" ht="20.25" customHeight="1">
      <c r="A878" s="9" t="s">
        <v>679</v>
      </c>
      <c r="B878" s="14">
        <v>125</v>
      </c>
      <c r="C878" s="9"/>
    </row>
    <row r="879" spans="1:3" ht="20.100000000000001" customHeight="1">
      <c r="A879" s="9" t="s">
        <v>680</v>
      </c>
      <c r="B879" s="14">
        <v>0</v>
      </c>
      <c r="C879" s="9"/>
    </row>
    <row r="880" spans="1:3" ht="20.100000000000001" customHeight="1">
      <c r="A880" s="9" t="s">
        <v>681</v>
      </c>
      <c r="B880" s="14">
        <v>0</v>
      </c>
      <c r="C880" s="9"/>
    </row>
    <row r="881" spans="1:3" ht="20.100000000000001" customHeight="1">
      <c r="A881" s="9" t="s">
        <v>682</v>
      </c>
      <c r="B881" s="14">
        <v>24</v>
      </c>
      <c r="C881" s="9"/>
    </row>
    <row r="882" spans="1:3" ht="20.100000000000001" customHeight="1">
      <c r="A882" s="9" t="s">
        <v>683</v>
      </c>
      <c r="B882" s="14">
        <v>432.21196797302997</v>
      </c>
      <c r="C882" s="9"/>
    </row>
    <row r="883" spans="1:3" ht="20.100000000000001" customHeight="1">
      <c r="A883" s="9" t="s">
        <v>684</v>
      </c>
      <c r="B883" s="14">
        <v>429.54698693636749</v>
      </c>
      <c r="C883" s="9"/>
    </row>
    <row r="884" spans="1:3" ht="20.100000000000001" customHeight="1">
      <c r="A884" s="9" t="s">
        <v>685</v>
      </c>
      <c r="B884" s="14">
        <v>536.22503160556266</v>
      </c>
      <c r="C884" s="9"/>
    </row>
    <row r="885" spans="1:3" ht="20.100000000000001" customHeight="1">
      <c r="A885" s="17" t="s">
        <v>686</v>
      </c>
      <c r="B885" s="11">
        <f>SUM(B886:B911)</f>
        <v>56001.878634639696</v>
      </c>
      <c r="C885" s="9"/>
    </row>
    <row r="886" spans="1:3" ht="20.100000000000001" customHeight="1">
      <c r="A886" s="9" t="s">
        <v>620</v>
      </c>
      <c r="B886" s="14">
        <v>2782.4745048461864</v>
      </c>
      <c r="C886" s="9"/>
    </row>
    <row r="887" spans="1:3" ht="20.100000000000001" customHeight="1">
      <c r="A887" s="9" t="s">
        <v>621</v>
      </c>
      <c r="B887" s="14">
        <v>371.02022756005056</v>
      </c>
      <c r="C887" s="9"/>
    </row>
    <row r="888" spans="1:3" ht="20.100000000000001" customHeight="1">
      <c r="A888" s="9" t="s">
        <v>622</v>
      </c>
      <c r="B888" s="14">
        <v>0</v>
      </c>
      <c r="C888" s="9"/>
    </row>
    <row r="889" spans="1:3" ht="20.100000000000001" customHeight="1">
      <c r="A889" s="9" t="s">
        <v>687</v>
      </c>
      <c r="B889" s="14">
        <v>213</v>
      </c>
      <c r="C889" s="9"/>
    </row>
    <row r="890" spans="1:3" ht="20.100000000000001" customHeight="1">
      <c r="A890" s="9" t="s">
        <v>688</v>
      </c>
      <c r="B890" s="14">
        <v>10884.540665823852</v>
      </c>
      <c r="C890" s="9"/>
    </row>
    <row r="891" spans="1:3" ht="20.100000000000001" customHeight="1">
      <c r="A891" s="9" t="s">
        <v>689</v>
      </c>
      <c r="B891" s="14">
        <v>1797</v>
      </c>
      <c r="C891" s="9"/>
    </row>
    <row r="892" spans="1:3" ht="20.100000000000001" customHeight="1">
      <c r="A892" s="9" t="s">
        <v>690</v>
      </c>
      <c r="B892" s="14">
        <v>0</v>
      </c>
      <c r="C892" s="9"/>
    </row>
    <row r="893" spans="1:3" ht="20.100000000000001" customHeight="1">
      <c r="A893" s="9" t="s">
        <v>691</v>
      </c>
      <c r="B893" s="14">
        <v>0</v>
      </c>
      <c r="C893" s="9"/>
    </row>
    <row r="894" spans="1:3" ht="20.100000000000001" customHeight="1">
      <c r="A894" s="9" t="s">
        <v>692</v>
      </c>
      <c r="B894" s="14">
        <v>60</v>
      </c>
      <c r="C894" s="9"/>
    </row>
    <row r="895" spans="1:3" ht="20.100000000000001" customHeight="1">
      <c r="A895" s="9" t="s">
        <v>693</v>
      </c>
      <c r="B895" s="14">
        <v>1752.8798988621998</v>
      </c>
      <c r="C895" s="9"/>
    </row>
    <row r="896" spans="1:3" ht="20.100000000000001" customHeight="1">
      <c r="A896" s="9" t="s">
        <v>694</v>
      </c>
      <c r="B896" s="14">
        <v>1027.2886641382217</v>
      </c>
      <c r="C896" s="9"/>
    </row>
    <row r="897" spans="1:3" ht="20.100000000000001" customHeight="1">
      <c r="A897" s="9" t="s">
        <v>695</v>
      </c>
      <c r="B897" s="14">
        <v>0</v>
      </c>
      <c r="C897" s="9"/>
    </row>
    <row r="898" spans="1:3" ht="20.100000000000001" customHeight="1">
      <c r="A898" s="9" t="s">
        <v>696</v>
      </c>
      <c r="B898" s="14">
        <v>17.728192161820481</v>
      </c>
      <c r="C898" s="9"/>
    </row>
    <row r="899" spans="1:3" ht="20.100000000000001" customHeight="1">
      <c r="A899" s="9" t="s">
        <v>697</v>
      </c>
      <c r="B899" s="14">
        <v>1121.2288242730722</v>
      </c>
      <c r="C899" s="9"/>
    </row>
    <row r="900" spans="1:3" ht="20.100000000000001" customHeight="1">
      <c r="A900" s="9" t="s">
        <v>698</v>
      </c>
      <c r="B900" s="14">
        <v>677.50105351875266</v>
      </c>
      <c r="C900" s="9"/>
    </row>
    <row r="901" spans="1:3" ht="20.100000000000001" customHeight="1">
      <c r="A901" s="9" t="s">
        <v>699</v>
      </c>
      <c r="B901" s="14">
        <v>23824.152549515384</v>
      </c>
      <c r="C901" s="9"/>
    </row>
    <row r="902" spans="1:3" ht="20.100000000000001" customHeight="1">
      <c r="A902" s="9" t="s">
        <v>700</v>
      </c>
      <c r="B902" s="14">
        <v>985.83607248209023</v>
      </c>
      <c r="C902" s="9"/>
    </row>
    <row r="903" spans="1:3" ht="20.100000000000001" customHeight="1">
      <c r="A903" s="9" t="s">
        <v>701</v>
      </c>
      <c r="B903" s="14">
        <v>0</v>
      </c>
      <c r="C903" s="9"/>
    </row>
    <row r="904" spans="1:3" ht="20.100000000000001" customHeight="1">
      <c r="A904" s="9" t="s">
        <v>702</v>
      </c>
      <c r="B904" s="14">
        <v>2851</v>
      </c>
      <c r="C904" s="9"/>
    </row>
    <row r="905" spans="1:3" ht="20.100000000000001" customHeight="1">
      <c r="A905" s="9" t="s">
        <v>703</v>
      </c>
      <c r="B905" s="14">
        <v>616.57142857142867</v>
      </c>
      <c r="C905" s="9"/>
    </row>
    <row r="906" spans="1:3" ht="20.100000000000001" customHeight="1">
      <c r="A906" s="9" t="s">
        <v>704</v>
      </c>
      <c r="B906" s="14">
        <v>0</v>
      </c>
      <c r="C906" s="9"/>
    </row>
    <row r="907" spans="1:3" ht="20.100000000000001" customHeight="1">
      <c r="A907" s="9" t="s">
        <v>705</v>
      </c>
      <c r="B907" s="14">
        <v>0</v>
      </c>
      <c r="C907" s="9"/>
    </row>
    <row r="908" spans="1:3" ht="20.100000000000001" customHeight="1">
      <c r="A908" s="9" t="s">
        <v>678</v>
      </c>
      <c r="B908" s="14">
        <v>0</v>
      </c>
      <c r="C908" s="9"/>
    </row>
    <row r="909" spans="1:3" ht="20.100000000000001" customHeight="1">
      <c r="A909" s="9" t="s">
        <v>706</v>
      </c>
      <c r="B909" s="14">
        <v>1927.0130636325327</v>
      </c>
      <c r="C909" s="9"/>
    </row>
    <row r="910" spans="1:3" ht="20.100000000000001" customHeight="1">
      <c r="A910" s="9" t="s">
        <v>707</v>
      </c>
      <c r="B910" s="14">
        <v>2951.8078381795194</v>
      </c>
      <c r="C910" s="9"/>
    </row>
    <row r="911" spans="1:3" ht="20.100000000000001" customHeight="1">
      <c r="A911" s="9" t="s">
        <v>708</v>
      </c>
      <c r="B911" s="14">
        <v>2140.8356510745894</v>
      </c>
      <c r="C911" s="9"/>
    </row>
    <row r="912" spans="1:3" ht="20.100000000000001" customHeight="1">
      <c r="A912" s="17" t="s">
        <v>709</v>
      </c>
      <c r="B912" s="22">
        <v>0</v>
      </c>
      <c r="C912" s="9"/>
    </row>
    <row r="913" spans="1:3" ht="20.100000000000001" customHeight="1">
      <c r="A913" s="9" t="s">
        <v>620</v>
      </c>
      <c r="B913" s="14">
        <v>0</v>
      </c>
      <c r="C913" s="9"/>
    </row>
    <row r="914" spans="1:3" ht="20.100000000000001" customHeight="1">
      <c r="A914" s="9" t="s">
        <v>621</v>
      </c>
      <c r="B914" s="14">
        <v>0</v>
      </c>
      <c r="C914" s="9"/>
    </row>
    <row r="915" spans="1:3" ht="20.100000000000001" customHeight="1">
      <c r="A915" s="9" t="s">
        <v>622</v>
      </c>
      <c r="B915" s="14">
        <v>0</v>
      </c>
      <c r="C915" s="9"/>
    </row>
    <row r="916" spans="1:3" ht="20.100000000000001" customHeight="1">
      <c r="A916" s="9" t="s">
        <v>710</v>
      </c>
      <c r="B916" s="14">
        <v>0</v>
      </c>
      <c r="C916" s="9"/>
    </row>
    <row r="917" spans="1:3" ht="20.100000000000001" customHeight="1">
      <c r="A917" s="9" t="s">
        <v>711</v>
      </c>
      <c r="B917" s="14">
        <v>0</v>
      </c>
      <c r="C917" s="9"/>
    </row>
    <row r="918" spans="1:3" ht="20.100000000000001" customHeight="1">
      <c r="A918" s="9" t="s">
        <v>712</v>
      </c>
      <c r="B918" s="14">
        <v>0</v>
      </c>
      <c r="C918" s="9"/>
    </row>
    <row r="919" spans="1:3" ht="20.100000000000001" customHeight="1">
      <c r="A919" s="9" t="s">
        <v>713</v>
      </c>
      <c r="B919" s="14">
        <v>0</v>
      </c>
      <c r="C919" s="9"/>
    </row>
    <row r="920" spans="1:3" ht="20.100000000000001" customHeight="1">
      <c r="A920" s="9" t="s">
        <v>714</v>
      </c>
      <c r="B920" s="14">
        <v>0</v>
      </c>
      <c r="C920" s="9"/>
    </row>
    <row r="921" spans="1:3" ht="20.100000000000001" customHeight="1">
      <c r="A921" s="9" t="s">
        <v>715</v>
      </c>
      <c r="B921" s="14">
        <v>0</v>
      </c>
      <c r="C921" s="9"/>
    </row>
    <row r="922" spans="1:3" ht="20.100000000000001" customHeight="1">
      <c r="A922" s="9" t="s">
        <v>716</v>
      </c>
      <c r="B922" s="14">
        <v>0</v>
      </c>
      <c r="C922" s="9"/>
    </row>
    <row r="923" spans="1:3" ht="20.100000000000001" customHeight="1">
      <c r="A923" s="17" t="s">
        <v>717</v>
      </c>
      <c r="B923" s="11">
        <f>SUM(B924:B933)</f>
        <v>14986.836915297092</v>
      </c>
      <c r="C923" s="9"/>
    </row>
    <row r="924" spans="1:3" ht="20.100000000000001" customHeight="1">
      <c r="A924" s="9" t="s">
        <v>620</v>
      </c>
      <c r="B924" s="14">
        <v>82.459755583649397</v>
      </c>
      <c r="C924" s="9"/>
    </row>
    <row r="925" spans="1:3" ht="20.100000000000001" customHeight="1">
      <c r="A925" s="9" t="s">
        <v>621</v>
      </c>
      <c r="B925" s="14">
        <v>218.18457648546143</v>
      </c>
      <c r="C925" s="9"/>
    </row>
    <row r="926" spans="1:3" ht="20.100000000000001" customHeight="1">
      <c r="A926" s="9" t="s">
        <v>622</v>
      </c>
      <c r="B926" s="14">
        <v>0</v>
      </c>
      <c r="C926" s="9"/>
    </row>
    <row r="927" spans="1:3" ht="20.100000000000001" customHeight="1">
      <c r="A927" s="9" t="s">
        <v>718</v>
      </c>
      <c r="B927" s="14">
        <v>2490.2220817530551</v>
      </c>
      <c r="C927" s="9"/>
    </row>
    <row r="928" spans="1:3" ht="20.100000000000001" customHeight="1">
      <c r="A928" s="9" t="s">
        <v>719</v>
      </c>
      <c r="B928" s="14">
        <v>1458.9363674673409</v>
      </c>
      <c r="C928" s="9"/>
    </row>
    <row r="929" spans="1:3" ht="20.100000000000001" customHeight="1">
      <c r="A929" s="9" t="s">
        <v>720</v>
      </c>
      <c r="B929" s="14">
        <v>317</v>
      </c>
      <c r="C929" s="9"/>
    </row>
    <row r="930" spans="1:3" ht="20.100000000000001" customHeight="1">
      <c r="A930" s="9" t="s">
        <v>721</v>
      </c>
      <c r="B930" s="14">
        <v>0</v>
      </c>
      <c r="C930" s="9"/>
    </row>
    <row r="931" spans="1:3" ht="20.100000000000001" customHeight="1">
      <c r="A931" s="9" t="s">
        <v>722</v>
      </c>
      <c r="B931" s="14">
        <v>0</v>
      </c>
      <c r="C931" s="9"/>
    </row>
    <row r="932" spans="1:3" ht="20.100000000000001" customHeight="1">
      <c r="A932" s="9" t="s">
        <v>723</v>
      </c>
      <c r="B932" s="14">
        <v>5</v>
      </c>
      <c r="C932" s="9"/>
    </row>
    <row r="933" spans="1:3" ht="20.100000000000001" customHeight="1">
      <c r="A933" s="9" t="s">
        <v>724</v>
      </c>
      <c r="B933" s="14">
        <v>10415.034134007585</v>
      </c>
      <c r="C933" s="9"/>
    </row>
    <row r="934" spans="1:3" ht="20.100000000000001" customHeight="1">
      <c r="A934" s="17" t="s">
        <v>725</v>
      </c>
      <c r="B934" s="11">
        <f>SUM(B935:B939)</f>
        <v>12298.401179941002</v>
      </c>
      <c r="C934" s="9"/>
    </row>
    <row r="935" spans="1:3" ht="20.100000000000001" customHeight="1">
      <c r="A935" s="9" t="s">
        <v>726</v>
      </c>
      <c r="B935" s="14">
        <v>56</v>
      </c>
      <c r="C935" s="9"/>
    </row>
    <row r="936" spans="1:3" ht="20.100000000000001" customHeight="1">
      <c r="A936" s="9" t="s">
        <v>727</v>
      </c>
      <c r="B936" s="14">
        <v>9235.1289506953217</v>
      </c>
      <c r="C936" s="9"/>
    </row>
    <row r="937" spans="1:3" ht="20.100000000000001" customHeight="1">
      <c r="A937" s="9" t="s">
        <v>728</v>
      </c>
      <c r="B937" s="14">
        <v>903.27222924568059</v>
      </c>
      <c r="C937" s="9"/>
    </row>
    <row r="938" spans="1:3" ht="20.100000000000001" customHeight="1">
      <c r="A938" s="9" t="s">
        <v>729</v>
      </c>
      <c r="B938" s="14">
        <v>0</v>
      </c>
      <c r="C938" s="9"/>
    </row>
    <row r="939" spans="1:3" ht="20.100000000000001" customHeight="1">
      <c r="A939" s="9" t="s">
        <v>730</v>
      </c>
      <c r="B939" s="14">
        <v>2104</v>
      </c>
      <c r="C939" s="9"/>
    </row>
    <row r="940" spans="1:3" ht="20.100000000000001" customHeight="1">
      <c r="A940" s="17" t="s">
        <v>731</v>
      </c>
      <c r="B940" s="11">
        <f>SUM(B941:B946)</f>
        <v>20156.761904761908</v>
      </c>
      <c r="C940" s="9"/>
    </row>
    <row r="941" spans="1:3" ht="20.100000000000001" customHeight="1">
      <c r="A941" s="9" t="s">
        <v>732</v>
      </c>
      <c r="B941" s="14">
        <v>12805.26337968816</v>
      </c>
      <c r="C941" s="9"/>
    </row>
    <row r="942" spans="1:3" ht="20.100000000000001" customHeight="1">
      <c r="A942" s="9" t="s">
        <v>733</v>
      </c>
      <c r="B942" s="14">
        <v>0</v>
      </c>
      <c r="C942" s="9"/>
    </row>
    <row r="943" spans="1:3" ht="20.100000000000001" customHeight="1">
      <c r="A943" s="9" t="s">
        <v>734</v>
      </c>
      <c r="B943" s="14">
        <v>1949.6514959966289</v>
      </c>
      <c r="C943" s="9"/>
    </row>
    <row r="944" spans="1:3" ht="20.100000000000001" customHeight="1">
      <c r="A944" s="9" t="s">
        <v>735</v>
      </c>
      <c r="B944" s="14">
        <v>4343.0181205225454</v>
      </c>
      <c r="C944" s="9"/>
    </row>
    <row r="945" spans="1:3" ht="20.100000000000001" customHeight="1">
      <c r="A945" s="9" t="s">
        <v>736</v>
      </c>
      <c r="B945" s="14">
        <v>514</v>
      </c>
      <c r="C945" s="9"/>
    </row>
    <row r="946" spans="1:3" ht="20.100000000000001" customHeight="1">
      <c r="A946" s="9" t="s">
        <v>737</v>
      </c>
      <c r="B946" s="14">
        <v>544.82890855457231</v>
      </c>
      <c r="C946" s="9"/>
    </row>
    <row r="947" spans="1:3" ht="20.100000000000001" customHeight="1">
      <c r="A947" s="17" t="s">
        <v>738</v>
      </c>
      <c r="B947" s="11">
        <f>SUM(B948:B953)</f>
        <v>1674</v>
      </c>
      <c r="C947" s="9"/>
    </row>
    <row r="948" spans="1:3" ht="20.100000000000001" customHeight="1">
      <c r="A948" s="9" t="s">
        <v>739</v>
      </c>
      <c r="B948" s="14">
        <v>0</v>
      </c>
      <c r="C948" s="9"/>
    </row>
    <row r="949" spans="1:3" ht="20.100000000000001" customHeight="1">
      <c r="A949" s="9" t="s">
        <v>740</v>
      </c>
      <c r="B949" s="14">
        <v>11</v>
      </c>
      <c r="C949" s="9"/>
    </row>
    <row r="950" spans="1:3" ht="20.100000000000001" customHeight="1">
      <c r="A950" s="9" t="s">
        <v>741</v>
      </c>
      <c r="B950" s="14">
        <v>458</v>
      </c>
      <c r="C950" s="9"/>
    </row>
    <row r="951" spans="1:3" ht="20.100000000000001" customHeight="1">
      <c r="A951" s="9" t="s">
        <v>742</v>
      </c>
      <c r="B951" s="14">
        <v>716</v>
      </c>
      <c r="C951" s="9"/>
    </row>
    <row r="952" spans="1:3" ht="20.100000000000001" customHeight="1">
      <c r="A952" s="9" t="s">
        <v>743</v>
      </c>
      <c r="B952" s="14">
        <v>0</v>
      </c>
      <c r="C952" s="9"/>
    </row>
    <row r="953" spans="1:3" ht="20.100000000000001" customHeight="1">
      <c r="A953" s="9" t="s">
        <v>744</v>
      </c>
      <c r="B953" s="14">
        <v>489</v>
      </c>
      <c r="C953" s="9"/>
    </row>
    <row r="954" spans="1:3" ht="20.100000000000001" customHeight="1">
      <c r="A954" s="17" t="s">
        <v>745</v>
      </c>
      <c r="B954" s="22">
        <v>863</v>
      </c>
      <c r="C954" s="9"/>
    </row>
    <row r="955" spans="1:3" ht="20.100000000000001" customHeight="1">
      <c r="A955" s="9" t="s">
        <v>746</v>
      </c>
      <c r="B955" s="14">
        <v>863</v>
      </c>
      <c r="C955" s="9"/>
    </row>
    <row r="956" spans="1:3" ht="20.100000000000001" customHeight="1">
      <c r="A956" s="9" t="s">
        <v>747</v>
      </c>
      <c r="B956" s="14">
        <v>0</v>
      </c>
      <c r="C956" s="9"/>
    </row>
    <row r="957" spans="1:3" ht="20.100000000000001" customHeight="1">
      <c r="A957" s="9" t="s">
        <v>748</v>
      </c>
      <c r="B957" s="14">
        <v>0</v>
      </c>
      <c r="C957" s="9"/>
    </row>
    <row r="958" spans="1:3" ht="20.100000000000001" customHeight="1">
      <c r="A958" s="17" t="s">
        <v>749</v>
      </c>
      <c r="B958" s="11">
        <f>SUM(B959:B960)</f>
        <v>1537</v>
      </c>
      <c r="C958" s="9"/>
    </row>
    <row r="959" spans="1:3" ht="20.100000000000001" customHeight="1">
      <c r="A959" s="9" t="s">
        <v>750</v>
      </c>
      <c r="B959" s="14">
        <v>0</v>
      </c>
      <c r="C959" s="9"/>
    </row>
    <row r="960" spans="1:3" ht="20.100000000000001" customHeight="1">
      <c r="A960" s="9" t="s">
        <v>751</v>
      </c>
      <c r="B960" s="14">
        <v>1537</v>
      </c>
      <c r="C960" s="9"/>
    </row>
    <row r="961" spans="1:3" ht="20.100000000000001" customHeight="1">
      <c r="A961" s="7" t="s">
        <v>752</v>
      </c>
      <c r="B961" s="23">
        <f>B962+B985+B995+B1005+B1010+B1017+B1022</f>
        <v>61994.171707672991</v>
      </c>
      <c r="C961" s="9"/>
    </row>
    <row r="962" spans="1:3" ht="20.100000000000001" customHeight="1">
      <c r="A962" s="17" t="s">
        <v>753</v>
      </c>
      <c r="B962" s="11">
        <f>SUM(B963:B984)</f>
        <v>22257.801294906203</v>
      </c>
      <c r="C962" s="9"/>
    </row>
    <row r="963" spans="1:3" ht="20.100000000000001" customHeight="1">
      <c r="A963" s="9" t="s">
        <v>620</v>
      </c>
      <c r="B963" s="14">
        <v>9076.1957777823627</v>
      </c>
      <c r="C963" s="9"/>
    </row>
    <row r="964" spans="1:3" ht="20.100000000000001" customHeight="1">
      <c r="A964" s="9" t="s">
        <v>621</v>
      </c>
      <c r="B964" s="14">
        <v>1471.1823424926133</v>
      </c>
      <c r="C964" s="9"/>
    </row>
    <row r="965" spans="1:3" ht="20.100000000000001" customHeight="1">
      <c r="A965" s="9" t="s">
        <v>622</v>
      </c>
      <c r="B965" s="14">
        <v>0</v>
      </c>
      <c r="C965" s="9"/>
    </row>
    <row r="966" spans="1:3" ht="20.100000000000001" customHeight="1">
      <c r="A966" s="9" t="s">
        <v>754</v>
      </c>
      <c r="B966" s="14">
        <v>137</v>
      </c>
      <c r="C966" s="9"/>
    </row>
    <row r="967" spans="1:3" ht="20.100000000000001" customHeight="1">
      <c r="A967" s="9" t="s">
        <v>755</v>
      </c>
      <c r="B967" s="14">
        <v>8358.8217994692823</v>
      </c>
      <c r="C967" s="9"/>
    </row>
    <row r="968" spans="1:3" ht="20.100000000000001" customHeight="1">
      <c r="A968" s="9" t="s">
        <v>756</v>
      </c>
      <c r="B968" s="14">
        <v>0</v>
      </c>
      <c r="C968" s="9"/>
    </row>
    <row r="969" spans="1:3" ht="20.100000000000001" customHeight="1">
      <c r="A969" s="9" t="s">
        <v>757</v>
      </c>
      <c r="B969" s="14">
        <v>20</v>
      </c>
      <c r="C969" s="9"/>
    </row>
    <row r="970" spans="1:3" ht="20.100000000000001" customHeight="1">
      <c r="A970" s="9" t="s">
        <v>758</v>
      </c>
      <c r="B970" s="14">
        <v>0</v>
      </c>
      <c r="C970" s="9"/>
    </row>
    <row r="971" spans="1:3" ht="20.100000000000001" customHeight="1">
      <c r="A971" s="9" t="s">
        <v>759</v>
      </c>
      <c r="B971" s="14">
        <v>423.48501754665097</v>
      </c>
      <c r="C971" s="9"/>
    </row>
    <row r="972" spans="1:3" ht="20.100000000000001" customHeight="1">
      <c r="A972" s="9" t="s">
        <v>760</v>
      </c>
      <c r="B972" s="14">
        <v>0</v>
      </c>
      <c r="C972" s="9"/>
    </row>
    <row r="973" spans="1:3" ht="20.100000000000001" customHeight="1">
      <c r="A973" s="9" t="s">
        <v>761</v>
      </c>
      <c r="B973" s="14">
        <v>0</v>
      </c>
      <c r="C973" s="9"/>
    </row>
    <row r="974" spans="1:3" ht="20.100000000000001" customHeight="1">
      <c r="A974" s="9" t="s">
        <v>762</v>
      </c>
      <c r="B974" s="14">
        <v>0</v>
      </c>
      <c r="C974" s="9"/>
    </row>
    <row r="975" spans="1:3" ht="20.100000000000001" customHeight="1">
      <c r="A975" s="9" t="s">
        <v>763</v>
      </c>
      <c r="B975" s="14">
        <v>0</v>
      </c>
      <c r="C975" s="9"/>
    </row>
    <row r="976" spans="1:3" ht="20.100000000000001" customHeight="1">
      <c r="A976" s="9" t="s">
        <v>764</v>
      </c>
      <c r="B976" s="14">
        <v>0</v>
      </c>
      <c r="C976" s="9"/>
    </row>
    <row r="977" spans="1:3" ht="20.100000000000001" customHeight="1">
      <c r="A977" s="9" t="s">
        <v>765</v>
      </c>
      <c r="B977" s="14">
        <v>0</v>
      </c>
      <c r="C977" s="9"/>
    </row>
    <row r="978" spans="1:3" ht="20.100000000000001" customHeight="1">
      <c r="A978" s="9" t="s">
        <v>766</v>
      </c>
      <c r="B978" s="14">
        <v>0</v>
      </c>
      <c r="C978" s="9"/>
    </row>
    <row r="979" spans="1:3" ht="20.100000000000001" customHeight="1">
      <c r="A979" s="9" t="s">
        <v>767</v>
      </c>
      <c r="B979" s="14">
        <v>123</v>
      </c>
      <c r="C979" s="9"/>
    </row>
    <row r="980" spans="1:3" ht="18.75" customHeight="1">
      <c r="A980" s="9" t="s">
        <v>768</v>
      </c>
      <c r="B980" s="14">
        <v>0</v>
      </c>
      <c r="C980" s="9"/>
    </row>
    <row r="981" spans="1:3" ht="20.100000000000001" customHeight="1">
      <c r="A981" s="9" t="s">
        <v>769</v>
      </c>
      <c r="B981" s="14">
        <v>0</v>
      </c>
      <c r="C981" s="9"/>
    </row>
    <row r="982" spans="1:3" ht="20.100000000000001" customHeight="1">
      <c r="A982" s="9" t="s">
        <v>770</v>
      </c>
      <c r="B982" s="14">
        <v>0</v>
      </c>
      <c r="C982" s="9"/>
    </row>
    <row r="983" spans="1:3" ht="20.100000000000001" customHeight="1">
      <c r="A983" s="9" t="s">
        <v>771</v>
      </c>
      <c r="B983" s="14">
        <v>2296.1163576152921</v>
      </c>
      <c r="C983" s="9"/>
    </row>
    <row r="984" spans="1:3" ht="20.100000000000001" customHeight="1">
      <c r="A984" s="9" t="s">
        <v>772</v>
      </c>
      <c r="B984" s="14">
        <v>352</v>
      </c>
      <c r="C984" s="9"/>
    </row>
    <row r="985" spans="1:3" ht="20.100000000000001" customHeight="1">
      <c r="A985" s="17" t="s">
        <v>773</v>
      </c>
      <c r="B985" s="22">
        <v>0</v>
      </c>
      <c r="C985" s="9"/>
    </row>
    <row r="986" spans="1:3" ht="20.100000000000001" customHeight="1">
      <c r="A986" s="9" t="s">
        <v>620</v>
      </c>
      <c r="B986" s="14">
        <v>0</v>
      </c>
      <c r="C986" s="9"/>
    </row>
    <row r="987" spans="1:3" ht="20.100000000000001" customHeight="1">
      <c r="A987" s="9" t="s">
        <v>621</v>
      </c>
      <c r="B987" s="14">
        <v>0</v>
      </c>
      <c r="C987" s="9"/>
    </row>
    <row r="988" spans="1:3" ht="20.100000000000001" customHeight="1">
      <c r="A988" s="9" t="s">
        <v>622</v>
      </c>
      <c r="B988" s="14">
        <v>0</v>
      </c>
      <c r="C988" s="9"/>
    </row>
    <row r="989" spans="1:3" ht="20.100000000000001" customHeight="1">
      <c r="A989" s="9" t="s">
        <v>774</v>
      </c>
      <c r="B989" s="14">
        <v>0</v>
      </c>
      <c r="C989" s="9"/>
    </row>
    <row r="990" spans="1:3" ht="20.100000000000001" customHeight="1">
      <c r="A990" s="9" t="s">
        <v>775</v>
      </c>
      <c r="B990" s="14">
        <v>0</v>
      </c>
      <c r="C990" s="9"/>
    </row>
    <row r="991" spans="1:3" ht="20.100000000000001" customHeight="1">
      <c r="A991" s="9" t="s">
        <v>776</v>
      </c>
      <c r="B991" s="14">
        <v>0</v>
      </c>
      <c r="C991" s="9"/>
    </row>
    <row r="992" spans="1:3" ht="20.100000000000001" customHeight="1">
      <c r="A992" s="9" t="s">
        <v>777</v>
      </c>
      <c r="B992" s="14">
        <v>0</v>
      </c>
      <c r="C992" s="9"/>
    </row>
    <row r="993" spans="1:3" ht="20.100000000000001" customHeight="1">
      <c r="A993" s="9" t="s">
        <v>778</v>
      </c>
      <c r="B993" s="14">
        <v>0</v>
      </c>
      <c r="C993" s="9"/>
    </row>
    <row r="994" spans="1:3" ht="20.100000000000001" customHeight="1">
      <c r="A994" s="9" t="s">
        <v>779</v>
      </c>
      <c r="B994" s="14">
        <v>0</v>
      </c>
      <c r="C994" s="9"/>
    </row>
    <row r="995" spans="1:3" ht="20.100000000000001" customHeight="1">
      <c r="A995" s="17" t="s">
        <v>780</v>
      </c>
      <c r="B995" s="22">
        <v>0</v>
      </c>
      <c r="C995" s="9"/>
    </row>
    <row r="996" spans="1:3" ht="20.100000000000001" customHeight="1">
      <c r="A996" s="9" t="s">
        <v>620</v>
      </c>
      <c r="B996" s="14">
        <v>0</v>
      </c>
      <c r="C996" s="9"/>
    </row>
    <row r="997" spans="1:3" ht="20.100000000000001" customHeight="1">
      <c r="A997" s="9" t="s">
        <v>621</v>
      </c>
      <c r="B997" s="14">
        <v>0</v>
      </c>
      <c r="C997" s="9"/>
    </row>
    <row r="998" spans="1:3" ht="20.100000000000001" customHeight="1">
      <c r="A998" s="9" t="s">
        <v>622</v>
      </c>
      <c r="B998" s="14">
        <v>0</v>
      </c>
      <c r="C998" s="9"/>
    </row>
    <row r="999" spans="1:3" ht="20.100000000000001" customHeight="1">
      <c r="A999" s="9" t="s">
        <v>781</v>
      </c>
      <c r="B999" s="14">
        <v>0</v>
      </c>
      <c r="C999" s="9"/>
    </row>
    <row r="1000" spans="1:3" ht="20.100000000000001" customHeight="1">
      <c r="A1000" s="9" t="s">
        <v>782</v>
      </c>
      <c r="B1000" s="14">
        <v>0</v>
      </c>
      <c r="C1000" s="9"/>
    </row>
    <row r="1001" spans="1:3" ht="20.100000000000001" customHeight="1">
      <c r="A1001" s="9" t="s">
        <v>783</v>
      </c>
      <c r="B1001" s="14">
        <v>0</v>
      </c>
      <c r="C1001" s="9"/>
    </row>
    <row r="1002" spans="1:3" ht="20.100000000000001" customHeight="1">
      <c r="A1002" s="9" t="s">
        <v>784</v>
      </c>
      <c r="B1002" s="14">
        <v>0</v>
      </c>
      <c r="C1002" s="9"/>
    </row>
    <row r="1003" spans="1:3" ht="20.100000000000001" customHeight="1">
      <c r="A1003" s="9" t="s">
        <v>785</v>
      </c>
      <c r="B1003" s="14">
        <v>0</v>
      </c>
      <c r="C1003" s="9"/>
    </row>
    <row r="1004" spans="1:3" ht="20.100000000000001" customHeight="1">
      <c r="A1004" s="9" t="s">
        <v>786</v>
      </c>
      <c r="B1004" s="14">
        <v>0</v>
      </c>
      <c r="C1004" s="9"/>
    </row>
    <row r="1005" spans="1:3" ht="20.100000000000001" customHeight="1">
      <c r="A1005" s="17" t="s">
        <v>787</v>
      </c>
      <c r="B1005" s="11">
        <f>SUM(B1006:B1009)</f>
        <v>19017.734077937137</v>
      </c>
      <c r="C1005" s="9"/>
    </row>
    <row r="1006" spans="1:3" ht="20.100000000000001" customHeight="1">
      <c r="A1006" s="9" t="s">
        <v>788</v>
      </c>
      <c r="B1006" s="14">
        <v>3078</v>
      </c>
      <c r="C1006" s="9"/>
    </row>
    <row r="1007" spans="1:3" ht="20.100000000000001" customHeight="1">
      <c r="A1007" s="9" t="s">
        <v>789</v>
      </c>
      <c r="B1007" s="14">
        <v>12284.734077937135</v>
      </c>
      <c r="C1007" s="9"/>
    </row>
    <row r="1008" spans="1:3" ht="20.100000000000001" customHeight="1">
      <c r="A1008" s="9" t="s">
        <v>790</v>
      </c>
      <c r="B1008" s="14">
        <v>0</v>
      </c>
      <c r="C1008" s="9"/>
    </row>
    <row r="1009" spans="1:3" ht="20.100000000000001" customHeight="1">
      <c r="A1009" s="9" t="s">
        <v>791</v>
      </c>
      <c r="B1009" s="14">
        <v>3655</v>
      </c>
      <c r="C1009" s="9"/>
    </row>
    <row r="1010" spans="1:3" ht="20.100000000000001" customHeight="1">
      <c r="A1010" s="17" t="s">
        <v>792</v>
      </c>
      <c r="B1010" s="22">
        <v>7</v>
      </c>
      <c r="C1010" s="9"/>
    </row>
    <row r="1011" spans="1:3" ht="20.100000000000001" customHeight="1">
      <c r="A1011" s="9" t="s">
        <v>620</v>
      </c>
      <c r="B1011" s="14">
        <v>0</v>
      </c>
      <c r="C1011" s="9"/>
    </row>
    <row r="1012" spans="1:3" ht="20.100000000000001" customHeight="1">
      <c r="A1012" s="9" t="s">
        <v>621</v>
      </c>
      <c r="B1012" s="14">
        <v>0</v>
      </c>
      <c r="C1012" s="9"/>
    </row>
    <row r="1013" spans="1:3" ht="20.100000000000001" customHeight="1">
      <c r="A1013" s="9" t="s">
        <v>622</v>
      </c>
      <c r="B1013" s="14">
        <v>0</v>
      </c>
      <c r="C1013" s="9"/>
    </row>
    <row r="1014" spans="1:3" ht="20.100000000000001" customHeight="1">
      <c r="A1014" s="9" t="s">
        <v>778</v>
      </c>
      <c r="B1014" s="14">
        <v>7</v>
      </c>
      <c r="C1014" s="9"/>
    </row>
    <row r="1015" spans="1:3" ht="20.100000000000001" customHeight="1">
      <c r="A1015" s="9" t="s">
        <v>793</v>
      </c>
      <c r="B1015" s="14">
        <v>0</v>
      </c>
      <c r="C1015" s="9"/>
    </row>
    <row r="1016" spans="1:3" ht="20.100000000000001" customHeight="1">
      <c r="A1016" s="9" t="s">
        <v>794</v>
      </c>
      <c r="B1016" s="14">
        <v>0</v>
      </c>
      <c r="C1016" s="9"/>
    </row>
    <row r="1017" spans="1:3" ht="20.100000000000001" customHeight="1">
      <c r="A1017" s="17" t="s">
        <v>795</v>
      </c>
      <c r="B1017" s="11">
        <f>SUM(B1018:B1021)</f>
        <v>20685.636334829651</v>
      </c>
      <c r="C1017" s="9"/>
    </row>
    <row r="1018" spans="1:3" ht="20.100000000000001" customHeight="1">
      <c r="A1018" s="9" t="s">
        <v>796</v>
      </c>
      <c r="B1018" s="14">
        <v>11443.416883099984</v>
      </c>
      <c r="C1018" s="9"/>
    </row>
    <row r="1019" spans="1:3" ht="20.100000000000001" customHeight="1">
      <c r="A1019" s="9" t="s">
        <v>797</v>
      </c>
      <c r="B1019" s="14">
        <v>5696.0318139020856</v>
      </c>
      <c r="C1019" s="9"/>
    </row>
    <row r="1020" spans="1:3" ht="20.100000000000001" customHeight="1">
      <c r="A1020" s="9" t="s">
        <v>798</v>
      </c>
      <c r="B1020" s="14">
        <v>250</v>
      </c>
      <c r="C1020" s="9"/>
    </row>
    <row r="1021" spans="1:3" ht="20.100000000000001" customHeight="1">
      <c r="A1021" s="9" t="s">
        <v>799</v>
      </c>
      <c r="B1021" s="14">
        <v>3296.1876378275792</v>
      </c>
      <c r="C1021" s="9"/>
    </row>
    <row r="1022" spans="1:3" ht="20.100000000000001" customHeight="1">
      <c r="A1022" s="17" t="s">
        <v>800</v>
      </c>
      <c r="B1022" s="11">
        <f>SUM(B1023:B1024)</f>
        <v>26</v>
      </c>
      <c r="C1022" s="9"/>
    </row>
    <row r="1023" spans="1:3" ht="20.100000000000001" customHeight="1">
      <c r="A1023" s="9" t="s">
        <v>801</v>
      </c>
      <c r="B1023" s="14">
        <v>0</v>
      </c>
      <c r="C1023" s="9"/>
    </row>
    <row r="1024" spans="1:3" ht="20.100000000000001" customHeight="1">
      <c r="A1024" s="9" t="s">
        <v>802</v>
      </c>
      <c r="B1024" s="14">
        <v>26</v>
      </c>
      <c r="C1024" s="9"/>
    </row>
    <row r="1025" spans="1:3" ht="20.100000000000001" customHeight="1">
      <c r="A1025" s="7" t="s">
        <v>803</v>
      </c>
      <c r="B1025" s="23">
        <f>B1026+B1036+B1052+B1057+B1071+B1079+B1085+B1092</f>
        <v>26376</v>
      </c>
      <c r="C1025" s="9"/>
    </row>
    <row r="1026" spans="1:3" ht="20.100000000000001" customHeight="1">
      <c r="A1026" s="17" t="s">
        <v>804</v>
      </c>
      <c r="B1026" s="22"/>
      <c r="C1026" s="9"/>
    </row>
    <row r="1027" spans="1:3" ht="20.100000000000001" customHeight="1">
      <c r="A1027" s="9" t="s">
        <v>620</v>
      </c>
      <c r="B1027" s="14"/>
      <c r="C1027" s="9"/>
    </row>
    <row r="1028" spans="1:3" ht="20.100000000000001" customHeight="1">
      <c r="A1028" s="9" t="s">
        <v>621</v>
      </c>
      <c r="B1028" s="14"/>
      <c r="C1028" s="9"/>
    </row>
    <row r="1029" spans="1:3" ht="20.100000000000001" customHeight="1">
      <c r="A1029" s="9" t="s">
        <v>622</v>
      </c>
      <c r="B1029" s="14"/>
      <c r="C1029" s="9"/>
    </row>
    <row r="1030" spans="1:3" ht="20.100000000000001" customHeight="1">
      <c r="A1030" s="9" t="s">
        <v>805</v>
      </c>
      <c r="B1030" s="14"/>
      <c r="C1030" s="9"/>
    </row>
    <row r="1031" spans="1:3" ht="20.100000000000001" customHeight="1">
      <c r="A1031" s="9" t="s">
        <v>806</v>
      </c>
      <c r="B1031" s="14"/>
      <c r="C1031" s="9"/>
    </row>
    <row r="1032" spans="1:3" ht="20.100000000000001" customHeight="1">
      <c r="A1032" s="9" t="s">
        <v>807</v>
      </c>
      <c r="B1032" s="14"/>
      <c r="C1032" s="9"/>
    </row>
    <row r="1033" spans="1:3" ht="20.100000000000001" customHeight="1">
      <c r="A1033" s="9" t="s">
        <v>808</v>
      </c>
      <c r="B1033" s="14"/>
      <c r="C1033" s="9"/>
    </row>
    <row r="1034" spans="1:3" ht="20.100000000000001" customHeight="1">
      <c r="A1034" s="9" t="s">
        <v>809</v>
      </c>
      <c r="B1034" s="14"/>
      <c r="C1034" s="9"/>
    </row>
    <row r="1035" spans="1:3" ht="20.100000000000001" customHeight="1">
      <c r="A1035" s="9" t="s">
        <v>810</v>
      </c>
      <c r="B1035" s="14"/>
      <c r="C1035" s="9"/>
    </row>
    <row r="1036" spans="1:3" ht="20.100000000000001" customHeight="1">
      <c r="A1036" s="17" t="s">
        <v>811</v>
      </c>
      <c r="B1036" s="11">
        <f>SUM(B1037:B1051)</f>
        <v>382</v>
      </c>
      <c r="C1036" s="9"/>
    </row>
    <row r="1037" spans="1:3" ht="20.100000000000001" customHeight="1">
      <c r="A1037" s="9" t="s">
        <v>620</v>
      </c>
      <c r="B1037" s="14"/>
      <c r="C1037" s="9"/>
    </row>
    <row r="1038" spans="1:3" ht="20.100000000000001" customHeight="1">
      <c r="A1038" s="9" t="s">
        <v>621</v>
      </c>
      <c r="B1038" s="14">
        <v>82</v>
      </c>
      <c r="C1038" s="9"/>
    </row>
    <row r="1039" spans="1:3" ht="20.100000000000001" customHeight="1">
      <c r="A1039" s="9" t="s">
        <v>622</v>
      </c>
      <c r="B1039" s="14"/>
      <c r="C1039" s="9"/>
    </row>
    <row r="1040" spans="1:3" ht="20.100000000000001" customHeight="1">
      <c r="A1040" s="9" t="s">
        <v>812</v>
      </c>
      <c r="B1040" s="14"/>
      <c r="C1040" s="9"/>
    </row>
    <row r="1041" spans="1:3" ht="20.100000000000001" customHeight="1">
      <c r="A1041" s="9" t="s">
        <v>813</v>
      </c>
      <c r="B1041" s="14"/>
      <c r="C1041" s="9"/>
    </row>
    <row r="1042" spans="1:3" ht="20.100000000000001" customHeight="1">
      <c r="A1042" s="9" t="s">
        <v>814</v>
      </c>
      <c r="B1042" s="14"/>
      <c r="C1042" s="9"/>
    </row>
    <row r="1043" spans="1:3" ht="20.100000000000001" customHeight="1">
      <c r="A1043" s="9" t="s">
        <v>815</v>
      </c>
      <c r="B1043" s="14"/>
      <c r="C1043" s="9"/>
    </row>
    <row r="1044" spans="1:3" ht="20.100000000000001" customHeight="1">
      <c r="A1044" s="9" t="s">
        <v>816</v>
      </c>
      <c r="B1044" s="14"/>
      <c r="C1044" s="9"/>
    </row>
    <row r="1045" spans="1:3" ht="20.100000000000001" customHeight="1">
      <c r="A1045" s="9" t="s">
        <v>817</v>
      </c>
      <c r="B1045" s="14"/>
      <c r="C1045" s="9"/>
    </row>
    <row r="1046" spans="1:3" ht="20.100000000000001" customHeight="1">
      <c r="A1046" s="9" t="s">
        <v>818</v>
      </c>
      <c r="B1046" s="14"/>
      <c r="C1046" s="9"/>
    </row>
    <row r="1047" spans="1:3" ht="20.100000000000001" customHeight="1">
      <c r="A1047" s="9" t="s">
        <v>819</v>
      </c>
      <c r="B1047" s="14"/>
      <c r="C1047" s="9"/>
    </row>
    <row r="1048" spans="1:3" ht="20.100000000000001" customHeight="1">
      <c r="A1048" s="9" t="s">
        <v>820</v>
      </c>
      <c r="B1048" s="14"/>
      <c r="C1048" s="9"/>
    </row>
    <row r="1049" spans="1:3" ht="20.100000000000001" customHeight="1">
      <c r="A1049" s="9" t="s">
        <v>821</v>
      </c>
      <c r="B1049" s="14"/>
      <c r="C1049" s="9"/>
    </row>
    <row r="1050" spans="1:3" ht="20.100000000000001" customHeight="1">
      <c r="A1050" s="9" t="s">
        <v>822</v>
      </c>
      <c r="B1050" s="14"/>
      <c r="C1050" s="9"/>
    </row>
    <row r="1051" spans="1:3" ht="20.100000000000001" customHeight="1">
      <c r="A1051" s="9" t="s">
        <v>823</v>
      </c>
      <c r="B1051" s="14">
        <v>300</v>
      </c>
      <c r="C1051" s="9"/>
    </row>
    <row r="1052" spans="1:3" ht="20.100000000000001" customHeight="1">
      <c r="A1052" s="17" t="s">
        <v>824</v>
      </c>
      <c r="B1052" s="22">
        <v>211</v>
      </c>
      <c r="C1052" s="9"/>
    </row>
    <row r="1053" spans="1:3" ht="20.100000000000001" customHeight="1">
      <c r="A1053" s="9" t="s">
        <v>620</v>
      </c>
      <c r="B1053" s="14">
        <v>211</v>
      </c>
      <c r="C1053" s="9"/>
    </row>
    <row r="1054" spans="1:3" ht="20.100000000000001" customHeight="1">
      <c r="A1054" s="9" t="s">
        <v>621</v>
      </c>
      <c r="B1054" s="14"/>
      <c r="C1054" s="9"/>
    </row>
    <row r="1055" spans="1:3" ht="20.100000000000001" customHeight="1">
      <c r="A1055" s="9" t="s">
        <v>622</v>
      </c>
      <c r="B1055" s="14"/>
      <c r="C1055" s="9"/>
    </row>
    <row r="1056" spans="1:3" ht="20.100000000000001" customHeight="1">
      <c r="A1056" s="9" t="s">
        <v>825</v>
      </c>
      <c r="B1056" s="14"/>
      <c r="C1056" s="9"/>
    </row>
    <row r="1057" spans="1:3" ht="20.100000000000001" customHeight="1">
      <c r="A1057" s="17" t="s">
        <v>826</v>
      </c>
      <c r="B1057" s="11">
        <f>SUM(B1058:B1070)</f>
        <v>1030</v>
      </c>
      <c r="C1057" s="9"/>
    </row>
    <row r="1058" spans="1:3" ht="20.100000000000001" customHeight="1">
      <c r="A1058" s="9" t="s">
        <v>620</v>
      </c>
      <c r="B1058" s="14">
        <v>385</v>
      </c>
      <c r="C1058" s="9"/>
    </row>
    <row r="1059" spans="1:3" ht="20.100000000000001" customHeight="1">
      <c r="A1059" s="9" t="s">
        <v>621</v>
      </c>
      <c r="B1059" s="14">
        <v>145</v>
      </c>
      <c r="C1059" s="9"/>
    </row>
    <row r="1060" spans="1:3" ht="20.100000000000001" customHeight="1">
      <c r="A1060" s="9" t="s">
        <v>622</v>
      </c>
      <c r="B1060" s="14"/>
      <c r="C1060" s="9"/>
    </row>
    <row r="1061" spans="1:3" ht="20.100000000000001" customHeight="1">
      <c r="A1061" s="9" t="s">
        <v>827</v>
      </c>
      <c r="B1061" s="14"/>
      <c r="C1061" s="9"/>
    </row>
    <row r="1062" spans="1:3" ht="20.100000000000001" customHeight="1">
      <c r="A1062" s="9" t="s">
        <v>828</v>
      </c>
      <c r="B1062" s="14"/>
      <c r="C1062" s="9"/>
    </row>
    <row r="1063" spans="1:3" ht="20.100000000000001" customHeight="1">
      <c r="A1063" s="9" t="s">
        <v>829</v>
      </c>
      <c r="B1063" s="14"/>
      <c r="C1063" s="9"/>
    </row>
    <row r="1064" spans="1:3" ht="20.100000000000001" customHeight="1">
      <c r="A1064" s="9" t="s">
        <v>830</v>
      </c>
      <c r="B1064" s="14"/>
      <c r="C1064" s="9"/>
    </row>
    <row r="1065" spans="1:3" ht="20.100000000000001" customHeight="1">
      <c r="A1065" s="9" t="s">
        <v>831</v>
      </c>
      <c r="B1065" s="14"/>
      <c r="C1065" s="9"/>
    </row>
    <row r="1066" spans="1:3" ht="20.100000000000001" customHeight="1">
      <c r="A1066" s="9" t="s">
        <v>832</v>
      </c>
      <c r="B1066" s="14"/>
      <c r="C1066" s="9"/>
    </row>
    <row r="1067" spans="1:3" ht="20.100000000000001" customHeight="1">
      <c r="A1067" s="9" t="s">
        <v>833</v>
      </c>
      <c r="B1067" s="14"/>
      <c r="C1067" s="9"/>
    </row>
    <row r="1068" spans="1:3" ht="20.100000000000001" customHeight="1">
      <c r="A1068" s="9" t="s">
        <v>778</v>
      </c>
      <c r="B1068" s="14"/>
      <c r="C1068" s="9"/>
    </row>
    <row r="1069" spans="1:3" ht="20.100000000000001" customHeight="1">
      <c r="A1069" s="9" t="s">
        <v>834</v>
      </c>
      <c r="B1069" s="14"/>
      <c r="C1069" s="9"/>
    </row>
    <row r="1070" spans="1:3" ht="20.100000000000001" customHeight="1">
      <c r="A1070" s="9" t="s">
        <v>835</v>
      </c>
      <c r="B1070" s="14">
        <v>500</v>
      </c>
      <c r="C1070" s="9"/>
    </row>
    <row r="1071" spans="1:3" ht="20.100000000000001" customHeight="1">
      <c r="A1071" s="17" t="s">
        <v>836</v>
      </c>
      <c r="B1071" s="11">
        <f>SUM(B1072:B1078)</f>
        <v>850</v>
      </c>
      <c r="C1071" s="9"/>
    </row>
    <row r="1072" spans="1:3" ht="20.100000000000001" customHeight="1">
      <c r="A1072" s="9" t="s">
        <v>620</v>
      </c>
      <c r="B1072" s="14">
        <v>550</v>
      </c>
      <c r="C1072" s="9"/>
    </row>
    <row r="1073" spans="1:3" ht="20.100000000000001" customHeight="1">
      <c r="A1073" s="9" t="s">
        <v>621</v>
      </c>
      <c r="B1073" s="14">
        <v>234</v>
      </c>
      <c r="C1073" s="9"/>
    </row>
    <row r="1074" spans="1:3" ht="20.100000000000001" customHeight="1">
      <c r="A1074" s="9" t="s">
        <v>622</v>
      </c>
      <c r="B1074" s="14"/>
      <c r="C1074" s="9"/>
    </row>
    <row r="1075" spans="1:3" ht="20.100000000000001" customHeight="1">
      <c r="A1075" s="9" t="s">
        <v>837</v>
      </c>
      <c r="B1075" s="14">
        <v>12</v>
      </c>
      <c r="C1075" s="9"/>
    </row>
    <row r="1076" spans="1:3" ht="20.100000000000001" customHeight="1">
      <c r="A1076" s="9" t="s">
        <v>838</v>
      </c>
      <c r="B1076" s="14"/>
      <c r="C1076" s="9"/>
    </row>
    <row r="1077" spans="1:3" ht="20.100000000000001" customHeight="1">
      <c r="A1077" s="9" t="s">
        <v>839</v>
      </c>
      <c r="B1077" s="14"/>
      <c r="C1077" s="9"/>
    </row>
    <row r="1078" spans="1:3" ht="20.100000000000001" customHeight="1">
      <c r="A1078" s="9" t="s">
        <v>840</v>
      </c>
      <c r="B1078" s="14">
        <v>54</v>
      </c>
      <c r="C1078" s="9"/>
    </row>
    <row r="1079" spans="1:3" ht="20.100000000000001" customHeight="1">
      <c r="A1079" s="17" t="s">
        <v>841</v>
      </c>
      <c r="B1079" s="11">
        <f>SUM(B1080:B1084)</f>
        <v>1338.0119617224882</v>
      </c>
      <c r="C1079" s="9"/>
    </row>
    <row r="1080" spans="1:3" ht="20.100000000000001" customHeight="1">
      <c r="A1080" s="9" t="s">
        <v>620</v>
      </c>
      <c r="B1080" s="14">
        <v>134</v>
      </c>
      <c r="C1080" s="9"/>
    </row>
    <row r="1081" spans="1:3" ht="20.100000000000001" customHeight="1">
      <c r="A1081" s="9" t="s">
        <v>621</v>
      </c>
      <c r="B1081" s="14">
        <v>10</v>
      </c>
      <c r="C1081" s="9"/>
    </row>
    <row r="1082" spans="1:3" ht="20.100000000000001" customHeight="1">
      <c r="A1082" s="9" t="s">
        <v>622</v>
      </c>
      <c r="B1082" s="14">
        <v>0</v>
      </c>
      <c r="C1082" s="9"/>
    </row>
    <row r="1083" spans="1:3" ht="19.5" customHeight="1">
      <c r="A1083" s="9" t="s">
        <v>842</v>
      </c>
      <c r="B1083" s="14">
        <v>0</v>
      </c>
      <c r="C1083" s="9"/>
    </row>
    <row r="1084" spans="1:3" ht="20.100000000000001" customHeight="1">
      <c r="A1084" s="9" t="s">
        <v>843</v>
      </c>
      <c r="B1084" s="14">
        <v>1194.0119617224882</v>
      </c>
      <c r="C1084" s="9"/>
    </row>
    <row r="1085" spans="1:3" ht="20.100000000000001" customHeight="1">
      <c r="A1085" s="17" t="s">
        <v>844</v>
      </c>
      <c r="B1085" s="11">
        <f>SUM(B1086:B1091)</f>
        <v>20843</v>
      </c>
      <c r="C1085" s="9"/>
    </row>
    <row r="1086" spans="1:3" ht="20.100000000000001" customHeight="1">
      <c r="A1086" s="9" t="s">
        <v>620</v>
      </c>
      <c r="B1086" s="14">
        <v>0</v>
      </c>
      <c r="C1086" s="9"/>
    </row>
    <row r="1087" spans="1:3" ht="20.100000000000001" customHeight="1">
      <c r="A1087" s="9" t="s">
        <v>621</v>
      </c>
      <c r="B1087" s="14">
        <v>0</v>
      </c>
      <c r="C1087" s="9"/>
    </row>
    <row r="1088" spans="1:3" ht="20.100000000000001" customHeight="1">
      <c r="A1088" s="9" t="s">
        <v>622</v>
      </c>
      <c r="B1088" s="14">
        <v>0</v>
      </c>
      <c r="C1088" s="9"/>
    </row>
    <row r="1089" spans="1:3" ht="20.100000000000001" customHeight="1">
      <c r="A1089" s="9" t="s">
        <v>845</v>
      </c>
      <c r="B1089" s="14">
        <v>0</v>
      </c>
      <c r="C1089" s="9"/>
    </row>
    <row r="1090" spans="1:3" ht="20.100000000000001" customHeight="1">
      <c r="A1090" s="9" t="s">
        <v>846</v>
      </c>
      <c r="B1090" s="14">
        <v>7878</v>
      </c>
      <c r="C1090" s="9"/>
    </row>
    <row r="1091" spans="1:3" ht="20.100000000000001" customHeight="1">
      <c r="A1091" s="9" t="s">
        <v>847</v>
      </c>
      <c r="B1091" s="14">
        <v>12965</v>
      </c>
      <c r="C1091" s="9"/>
    </row>
    <row r="1092" spans="1:3" ht="20.100000000000001" customHeight="1">
      <c r="A1092" s="17" t="s">
        <v>848</v>
      </c>
      <c r="B1092" s="11">
        <f>SUM(B1093:B1098)</f>
        <v>1721.9880382775118</v>
      </c>
      <c r="C1092" s="9"/>
    </row>
    <row r="1093" spans="1:3" ht="20.100000000000001" customHeight="1">
      <c r="A1093" s="9" t="s">
        <v>849</v>
      </c>
      <c r="B1093" s="14">
        <v>0</v>
      </c>
      <c r="C1093" s="9"/>
    </row>
    <row r="1094" spans="1:3" ht="20.100000000000001" customHeight="1">
      <c r="A1094" s="9" t="s">
        <v>850</v>
      </c>
      <c r="B1094" s="14">
        <v>0</v>
      </c>
      <c r="C1094" s="9"/>
    </row>
    <row r="1095" spans="1:3" ht="20.100000000000001" customHeight="1">
      <c r="A1095" s="9" t="s">
        <v>851</v>
      </c>
      <c r="B1095" s="14">
        <v>1122.1267942583729</v>
      </c>
      <c r="C1095" s="9"/>
    </row>
    <row r="1096" spans="1:3" ht="20.100000000000001" customHeight="1">
      <c r="A1096" s="9" t="s">
        <v>852</v>
      </c>
      <c r="B1096" s="14">
        <v>0</v>
      </c>
      <c r="C1096" s="9"/>
    </row>
    <row r="1097" spans="1:3" ht="20.100000000000001" customHeight="1">
      <c r="A1097" s="9" t="s">
        <v>853</v>
      </c>
      <c r="B1097" s="14">
        <v>0</v>
      </c>
      <c r="C1097" s="9"/>
    </row>
    <row r="1098" spans="1:3" ht="20.100000000000001" customHeight="1">
      <c r="A1098" s="9" t="s">
        <v>854</v>
      </c>
      <c r="B1098" s="14">
        <v>599.86124401913878</v>
      </c>
      <c r="C1098" s="9"/>
    </row>
    <row r="1099" spans="1:3" ht="20.100000000000001" customHeight="1">
      <c r="A1099" s="7" t="s">
        <v>855</v>
      </c>
      <c r="B1099" s="23">
        <f>B1100+B1110+B1117+B1123</f>
        <v>8561.4072536244603</v>
      </c>
      <c r="C1099" s="9"/>
    </row>
    <row r="1100" spans="1:3" ht="20.100000000000001" customHeight="1">
      <c r="A1100" s="17" t="s">
        <v>856</v>
      </c>
      <c r="B1100" s="11">
        <f>SUM(B1101:B1109)</f>
        <v>2649.0545536214649</v>
      </c>
      <c r="C1100" s="9"/>
    </row>
    <row r="1101" spans="1:3" ht="20.100000000000001" customHeight="1">
      <c r="A1101" s="9" t="s">
        <v>620</v>
      </c>
      <c r="B1101" s="14">
        <v>921.10411149945025</v>
      </c>
      <c r="C1101" s="9"/>
    </row>
    <row r="1102" spans="1:3" ht="20.100000000000001" customHeight="1">
      <c r="A1102" s="9" t="s">
        <v>621</v>
      </c>
      <c r="B1102" s="14">
        <v>77.494429733186735</v>
      </c>
      <c r="C1102" s="9"/>
    </row>
    <row r="1103" spans="1:3" ht="20.100000000000001" customHeight="1">
      <c r="A1103" s="9" t="s">
        <v>622</v>
      </c>
      <c r="B1103" s="14">
        <v>0</v>
      </c>
      <c r="C1103" s="9"/>
    </row>
    <row r="1104" spans="1:3" ht="20.100000000000001" customHeight="1">
      <c r="A1104" s="9" t="s">
        <v>857</v>
      </c>
      <c r="B1104" s="14">
        <v>0</v>
      </c>
      <c r="C1104" s="9"/>
    </row>
    <row r="1105" spans="1:3" ht="20.100000000000001" customHeight="1">
      <c r="A1105" s="9" t="s">
        <v>858</v>
      </c>
      <c r="B1105" s="14">
        <v>61.456012388827808</v>
      </c>
      <c r="C1105" s="9"/>
    </row>
    <row r="1106" spans="1:3" ht="20.100000000000001" customHeight="1">
      <c r="A1106" s="9" t="s">
        <v>859</v>
      </c>
      <c r="B1106" s="14">
        <v>0</v>
      </c>
      <c r="C1106" s="9"/>
    </row>
    <row r="1107" spans="1:3" ht="20.100000000000001" customHeight="1">
      <c r="A1107" s="9" t="s">
        <v>860</v>
      </c>
      <c r="B1107" s="14">
        <v>0</v>
      </c>
      <c r="C1107" s="9"/>
    </row>
    <row r="1108" spans="1:3" ht="20.100000000000001" customHeight="1">
      <c r="A1108" s="9" t="s">
        <v>640</v>
      </c>
      <c r="B1108" s="14">
        <v>0</v>
      </c>
      <c r="C1108" s="9"/>
    </row>
    <row r="1109" spans="1:3" ht="20.100000000000001" customHeight="1">
      <c r="A1109" s="9" t="s">
        <v>861</v>
      </c>
      <c r="B1109" s="14">
        <v>1589</v>
      </c>
      <c r="C1109" s="9"/>
    </row>
    <row r="1110" spans="1:3" ht="20.100000000000001" customHeight="1">
      <c r="A1110" s="17" t="s">
        <v>862</v>
      </c>
      <c r="B1110" s="11">
        <f>SUM(B1111:B1116)</f>
        <v>5024.83828729589</v>
      </c>
      <c r="C1110" s="9"/>
    </row>
    <row r="1111" spans="1:3" ht="20.100000000000001" customHeight="1">
      <c r="A1111" s="9" t="s">
        <v>620</v>
      </c>
      <c r="B1111" s="14">
        <v>375.64809911062247</v>
      </c>
      <c r="C1111" s="9"/>
    </row>
    <row r="1112" spans="1:3" ht="20.100000000000001" customHeight="1">
      <c r="A1112" s="9" t="s">
        <v>621</v>
      </c>
      <c r="B1112" s="14">
        <v>27.494429733186742</v>
      </c>
      <c r="C1112" s="9"/>
    </row>
    <row r="1113" spans="1:3" ht="20.100000000000001" customHeight="1">
      <c r="A1113" s="9" t="s">
        <v>622</v>
      </c>
      <c r="B1113" s="14">
        <v>0</v>
      </c>
      <c r="C1113" s="9"/>
    </row>
    <row r="1114" spans="1:3" ht="20.100000000000001" customHeight="1">
      <c r="A1114" s="9" t="s">
        <v>863</v>
      </c>
      <c r="B1114" s="14">
        <v>865</v>
      </c>
      <c r="C1114" s="9"/>
    </row>
    <row r="1115" spans="1:3" ht="20.100000000000001" customHeight="1">
      <c r="A1115" s="9" t="s">
        <v>864</v>
      </c>
      <c r="B1115" s="14">
        <v>536.14137979714144</v>
      </c>
      <c r="C1115" s="9"/>
    </row>
    <row r="1116" spans="1:3" ht="20.100000000000001" customHeight="1">
      <c r="A1116" s="9" t="s">
        <v>865</v>
      </c>
      <c r="B1116" s="14">
        <v>3220.5543786549392</v>
      </c>
      <c r="C1116" s="9"/>
    </row>
    <row r="1117" spans="1:3" ht="20.100000000000001" customHeight="1">
      <c r="A1117" s="17" t="s">
        <v>866</v>
      </c>
      <c r="B1117" s="22">
        <v>617.15252033076797</v>
      </c>
      <c r="C1117" s="9"/>
    </row>
    <row r="1118" spans="1:3" ht="20.100000000000001" customHeight="1">
      <c r="A1118" s="9" t="s">
        <v>620</v>
      </c>
      <c r="B1118" s="14">
        <v>0</v>
      </c>
      <c r="C1118" s="9"/>
    </row>
    <row r="1119" spans="1:3" ht="20.100000000000001" customHeight="1">
      <c r="A1119" s="9" t="s">
        <v>621</v>
      </c>
      <c r="B1119" s="14">
        <v>0</v>
      </c>
      <c r="C1119" s="9"/>
    </row>
    <row r="1120" spans="1:3" ht="20.100000000000001" customHeight="1">
      <c r="A1120" s="9" t="s">
        <v>622</v>
      </c>
      <c r="B1120" s="14">
        <v>0</v>
      </c>
      <c r="C1120" s="9"/>
    </row>
    <row r="1121" spans="1:3" ht="20.100000000000001" customHeight="1">
      <c r="A1121" s="9" t="s">
        <v>867</v>
      </c>
      <c r="B1121" s="14">
        <v>0</v>
      </c>
      <c r="C1121" s="9"/>
    </row>
    <row r="1122" spans="1:3" ht="20.100000000000001" customHeight="1">
      <c r="A1122" s="9" t="s">
        <v>868</v>
      </c>
      <c r="B1122" s="14">
        <v>617.15252033076797</v>
      </c>
      <c r="C1122" s="9"/>
    </row>
    <row r="1123" spans="1:3" ht="20.100000000000001" customHeight="1">
      <c r="A1123" s="17" t="s">
        <v>869</v>
      </c>
      <c r="B1123" s="22">
        <v>270.3618923763363</v>
      </c>
      <c r="C1123" s="9"/>
    </row>
    <row r="1124" spans="1:3" ht="20.100000000000001" customHeight="1">
      <c r="A1124" s="9" t="s">
        <v>870</v>
      </c>
      <c r="B1124" s="14">
        <v>0</v>
      </c>
      <c r="C1124" s="9"/>
    </row>
    <row r="1125" spans="1:3" ht="20.100000000000001" customHeight="1">
      <c r="A1125" s="9" t="s">
        <v>871</v>
      </c>
      <c r="B1125" s="14">
        <v>270.3618923763363</v>
      </c>
      <c r="C1125" s="9"/>
    </row>
    <row r="1126" spans="1:3" ht="20.100000000000001" customHeight="1">
      <c r="A1126" s="7" t="s">
        <v>872</v>
      </c>
      <c r="B1126" s="8">
        <v>0</v>
      </c>
      <c r="C1126" s="9"/>
    </row>
    <row r="1127" spans="1:3" ht="20.100000000000001" customHeight="1">
      <c r="A1127" s="17" t="s">
        <v>873</v>
      </c>
      <c r="B1127" s="22"/>
      <c r="C1127" s="9"/>
    </row>
    <row r="1128" spans="1:3" ht="20.100000000000001" customHeight="1">
      <c r="A1128" s="9" t="s">
        <v>620</v>
      </c>
      <c r="B1128" s="14"/>
      <c r="C1128" s="9"/>
    </row>
    <row r="1129" spans="1:3" ht="20.100000000000001" customHeight="1">
      <c r="A1129" s="9" t="s">
        <v>621</v>
      </c>
      <c r="B1129" s="14"/>
      <c r="C1129" s="9"/>
    </row>
    <row r="1130" spans="1:3" ht="20.100000000000001" customHeight="1">
      <c r="A1130" s="9" t="s">
        <v>622</v>
      </c>
      <c r="B1130" s="14"/>
      <c r="C1130" s="9"/>
    </row>
    <row r="1131" spans="1:3" ht="20.100000000000001" customHeight="1">
      <c r="A1131" s="9" t="s">
        <v>874</v>
      </c>
      <c r="B1131" s="14"/>
      <c r="C1131" s="9"/>
    </row>
    <row r="1132" spans="1:3" ht="20.100000000000001" customHeight="1">
      <c r="A1132" s="9" t="s">
        <v>640</v>
      </c>
      <c r="B1132" s="14"/>
      <c r="C1132" s="9"/>
    </row>
    <row r="1133" spans="1:3" ht="20.100000000000001" customHeight="1">
      <c r="A1133" s="9" t="s">
        <v>875</v>
      </c>
      <c r="B1133" s="14"/>
      <c r="C1133" s="9"/>
    </row>
    <row r="1134" spans="1:3" ht="20.100000000000001" customHeight="1">
      <c r="A1134" s="17" t="s">
        <v>876</v>
      </c>
      <c r="B1134" s="22"/>
      <c r="C1134" s="9"/>
    </row>
    <row r="1135" spans="1:3" ht="20.100000000000001" customHeight="1">
      <c r="A1135" s="9" t="s">
        <v>877</v>
      </c>
      <c r="B1135" s="14"/>
      <c r="C1135" s="9"/>
    </row>
    <row r="1136" spans="1:3" ht="20.100000000000001" customHeight="1">
      <c r="A1136" s="9" t="s">
        <v>878</v>
      </c>
      <c r="B1136" s="14"/>
      <c r="C1136" s="9"/>
    </row>
    <row r="1137" spans="1:3" ht="20.100000000000001" customHeight="1">
      <c r="A1137" s="9" t="s">
        <v>879</v>
      </c>
      <c r="B1137" s="14"/>
      <c r="C1137" s="9"/>
    </row>
    <row r="1138" spans="1:3" ht="20.100000000000001" customHeight="1">
      <c r="A1138" s="9" t="s">
        <v>880</v>
      </c>
      <c r="B1138" s="14"/>
      <c r="C1138" s="9"/>
    </row>
    <row r="1139" spans="1:3" ht="20.100000000000001" customHeight="1">
      <c r="A1139" s="9" t="s">
        <v>881</v>
      </c>
      <c r="B1139" s="14"/>
      <c r="C1139" s="9"/>
    </row>
    <row r="1140" spans="1:3" ht="20.100000000000001" customHeight="1">
      <c r="A1140" s="17" t="s">
        <v>882</v>
      </c>
      <c r="B1140" s="22"/>
      <c r="C1140" s="9"/>
    </row>
    <row r="1141" spans="1:3" ht="20.100000000000001" customHeight="1">
      <c r="A1141" s="7" t="s">
        <v>883</v>
      </c>
      <c r="B1141" s="7">
        <f>SUM(B1142:B1150)</f>
        <v>166</v>
      </c>
      <c r="C1141" s="9"/>
    </row>
    <row r="1142" spans="1:3" ht="20.100000000000001" customHeight="1">
      <c r="A1142" s="17" t="s">
        <v>884</v>
      </c>
      <c r="B1142" s="22">
        <v>130</v>
      </c>
      <c r="C1142" s="9"/>
    </row>
    <row r="1143" spans="1:3" ht="20.100000000000001" customHeight="1">
      <c r="A1143" s="17" t="s">
        <v>885</v>
      </c>
      <c r="B1143" s="22"/>
      <c r="C1143" s="9"/>
    </row>
    <row r="1144" spans="1:3" ht="20.100000000000001" customHeight="1">
      <c r="A1144" s="17" t="s">
        <v>886</v>
      </c>
      <c r="B1144" s="22"/>
      <c r="C1144" s="9"/>
    </row>
    <row r="1145" spans="1:3" ht="20.100000000000001" customHeight="1">
      <c r="A1145" s="17" t="s">
        <v>887</v>
      </c>
      <c r="B1145" s="22"/>
      <c r="C1145" s="9"/>
    </row>
    <row r="1146" spans="1:3" ht="20.100000000000001" customHeight="1">
      <c r="A1146" s="17" t="s">
        <v>888</v>
      </c>
      <c r="B1146" s="22"/>
      <c r="C1146" s="9"/>
    </row>
    <row r="1147" spans="1:3" ht="20.100000000000001" customHeight="1">
      <c r="A1147" s="17" t="s">
        <v>639</v>
      </c>
      <c r="B1147" s="22"/>
      <c r="C1147" s="9"/>
    </row>
    <row r="1148" spans="1:3" ht="20.100000000000001" customHeight="1">
      <c r="A1148" s="17" t="s">
        <v>889</v>
      </c>
      <c r="B1148" s="22"/>
      <c r="C1148" s="9"/>
    </row>
    <row r="1149" spans="1:3" ht="20.100000000000001" customHeight="1">
      <c r="A1149" s="17" t="s">
        <v>890</v>
      </c>
      <c r="B1149" s="22"/>
      <c r="C1149" s="9"/>
    </row>
    <row r="1150" spans="1:3" ht="20.100000000000001" customHeight="1">
      <c r="A1150" s="17" t="s">
        <v>137</v>
      </c>
      <c r="B1150" s="22">
        <v>36</v>
      </c>
      <c r="C1150" s="9"/>
    </row>
    <row r="1151" spans="1:3" ht="20.100000000000001" customHeight="1">
      <c r="A1151" s="7" t="s">
        <v>891</v>
      </c>
      <c r="B1151" s="8">
        <f>B1152+B1172+B1191+B1200+B1213+B1228</f>
        <v>31452.624083267776</v>
      </c>
      <c r="C1151" s="9"/>
    </row>
    <row r="1152" spans="1:3" ht="20.100000000000001" customHeight="1">
      <c r="A1152" s="17" t="s">
        <v>892</v>
      </c>
      <c r="B1152" s="22">
        <f>SUM(B1153:B1171)</f>
        <v>29449.655113506877</v>
      </c>
      <c r="C1152" s="9"/>
    </row>
    <row r="1153" spans="1:3" ht="20.100000000000001" customHeight="1">
      <c r="A1153" s="9" t="s">
        <v>620</v>
      </c>
      <c r="B1153" s="14">
        <v>6415.1702776930124</v>
      </c>
      <c r="C1153" s="9"/>
    </row>
    <row r="1154" spans="1:3" ht="20.100000000000001" customHeight="1">
      <c r="A1154" s="9" t="s">
        <v>621</v>
      </c>
      <c r="B1154" s="14">
        <v>2766.1702776930119</v>
      </c>
      <c r="C1154" s="9"/>
    </row>
    <row r="1155" spans="1:3" ht="20.100000000000001" customHeight="1">
      <c r="A1155" s="9" t="s">
        <v>622</v>
      </c>
      <c r="B1155" s="14">
        <v>0</v>
      </c>
      <c r="C1155" s="9"/>
    </row>
    <row r="1156" spans="1:3" ht="20.100000000000001" customHeight="1">
      <c r="A1156" s="9" t="s">
        <v>893</v>
      </c>
      <c r="B1156" s="14">
        <v>953</v>
      </c>
      <c r="C1156" s="9"/>
    </row>
    <row r="1157" spans="1:3" ht="20.100000000000001" customHeight="1">
      <c r="A1157" s="9" t="s">
        <v>894</v>
      </c>
      <c r="B1157" s="14">
        <v>337.05096124504126</v>
      </c>
      <c r="C1157" s="9"/>
    </row>
    <row r="1158" spans="1:3" ht="20.100000000000001" customHeight="1">
      <c r="A1158" s="9" t="s">
        <v>895</v>
      </c>
      <c r="B1158" s="14">
        <v>0</v>
      </c>
      <c r="C1158" s="9"/>
    </row>
    <row r="1159" spans="1:3" ht="20.100000000000001" customHeight="1">
      <c r="A1159" s="9" t="s">
        <v>896</v>
      </c>
      <c r="B1159" s="14">
        <v>0</v>
      </c>
      <c r="C1159" s="9"/>
    </row>
    <row r="1160" spans="1:3" ht="20.100000000000001" customHeight="1">
      <c r="A1160" s="9" t="s">
        <v>897</v>
      </c>
      <c r="B1160" s="14">
        <v>2</v>
      </c>
      <c r="C1160" s="9"/>
    </row>
    <row r="1161" spans="1:3" ht="20.100000000000001" customHeight="1">
      <c r="A1161" s="9" t="s">
        <v>898</v>
      </c>
      <c r="B1161" s="14">
        <v>0</v>
      </c>
      <c r="C1161" s="9"/>
    </row>
    <row r="1162" spans="1:3" ht="20.100000000000001" customHeight="1">
      <c r="A1162" s="9" t="s">
        <v>899</v>
      </c>
      <c r="B1162" s="14">
        <v>15049.119316447972</v>
      </c>
      <c r="C1162" s="9"/>
    </row>
    <row r="1163" spans="1:3" ht="20.100000000000001" customHeight="1">
      <c r="A1163" s="9" t="s">
        <v>900</v>
      </c>
      <c r="B1163" s="14">
        <v>445.93225511138235</v>
      </c>
      <c r="C1163" s="9"/>
    </row>
    <row r="1164" spans="1:3" ht="20.100000000000001" customHeight="1">
      <c r="A1164" s="9" t="s">
        <v>901</v>
      </c>
      <c r="B1164" s="14">
        <v>408</v>
      </c>
      <c r="C1164" s="9"/>
    </row>
    <row r="1165" spans="1:3" ht="20.100000000000001" customHeight="1">
      <c r="A1165" s="9" t="s">
        <v>902</v>
      </c>
      <c r="B1165" s="14">
        <v>0</v>
      </c>
      <c r="C1165" s="9"/>
    </row>
    <row r="1166" spans="1:3" ht="20.100000000000001" customHeight="1">
      <c r="A1166" s="9" t="s">
        <v>903</v>
      </c>
      <c r="B1166" s="14">
        <v>0</v>
      </c>
      <c r="C1166" s="9"/>
    </row>
    <row r="1167" spans="1:3" ht="20.100000000000001" customHeight="1">
      <c r="A1167" s="9" t="s">
        <v>904</v>
      </c>
      <c r="B1167" s="14">
        <v>0</v>
      </c>
      <c r="C1167" s="9"/>
    </row>
    <row r="1168" spans="1:3" ht="20.100000000000001" customHeight="1">
      <c r="A1168" s="9" t="s">
        <v>905</v>
      </c>
      <c r="B1168" s="14">
        <v>0</v>
      </c>
      <c r="C1168" s="9"/>
    </row>
    <row r="1169" spans="1:3" ht="20.100000000000001" customHeight="1">
      <c r="A1169" s="9" t="s">
        <v>906</v>
      </c>
      <c r="B1169" s="14">
        <v>0</v>
      </c>
      <c r="C1169" s="9"/>
    </row>
    <row r="1170" spans="1:3" ht="20.100000000000001" customHeight="1">
      <c r="A1170" s="9" t="s">
        <v>640</v>
      </c>
      <c r="B1170" s="14">
        <v>1439.6060126582279</v>
      </c>
      <c r="C1170" s="9"/>
    </row>
    <row r="1171" spans="1:3" ht="20.100000000000001" customHeight="1">
      <c r="A1171" s="9" t="s">
        <v>907</v>
      </c>
      <c r="B1171" s="14">
        <v>1633.6060126582279</v>
      </c>
      <c r="C1171" s="9"/>
    </row>
    <row r="1172" spans="1:3" ht="20.100000000000001" customHeight="1">
      <c r="A1172" s="17" t="s">
        <v>908</v>
      </c>
      <c r="B1172" s="22">
        <v>0</v>
      </c>
      <c r="C1172" s="9"/>
    </row>
    <row r="1173" spans="1:3" ht="20.100000000000001" customHeight="1">
      <c r="A1173" s="9" t="s">
        <v>620</v>
      </c>
      <c r="B1173" s="14">
        <v>0</v>
      </c>
      <c r="C1173" s="9"/>
    </row>
    <row r="1174" spans="1:3" ht="20.100000000000001" customHeight="1">
      <c r="A1174" s="9" t="s">
        <v>621</v>
      </c>
      <c r="B1174" s="14">
        <v>0</v>
      </c>
      <c r="C1174" s="9"/>
    </row>
    <row r="1175" spans="1:3" ht="20.100000000000001" customHeight="1">
      <c r="A1175" s="9" t="s">
        <v>622</v>
      </c>
      <c r="B1175" s="14">
        <v>0</v>
      </c>
      <c r="C1175" s="9"/>
    </row>
    <row r="1176" spans="1:3" ht="20.100000000000001" customHeight="1">
      <c r="A1176" s="9" t="s">
        <v>909</v>
      </c>
      <c r="B1176" s="14">
        <v>0</v>
      </c>
      <c r="C1176" s="9"/>
    </row>
    <row r="1177" spans="1:3" ht="20.100000000000001" customHeight="1">
      <c r="A1177" s="9" t="s">
        <v>910</v>
      </c>
      <c r="B1177" s="14">
        <v>0</v>
      </c>
      <c r="C1177" s="9"/>
    </row>
    <row r="1178" spans="1:3" ht="20.100000000000001" customHeight="1">
      <c r="A1178" s="9" t="s">
        <v>911</v>
      </c>
      <c r="B1178" s="14">
        <v>0</v>
      </c>
      <c r="C1178" s="9"/>
    </row>
    <row r="1179" spans="1:3" ht="20.100000000000001" customHeight="1">
      <c r="A1179" s="9" t="s">
        <v>912</v>
      </c>
      <c r="B1179" s="14">
        <v>0</v>
      </c>
      <c r="C1179" s="9"/>
    </row>
    <row r="1180" spans="1:3" ht="20.100000000000001" customHeight="1">
      <c r="A1180" s="9" t="s">
        <v>913</v>
      </c>
      <c r="B1180" s="14">
        <v>0</v>
      </c>
      <c r="C1180" s="9"/>
    </row>
    <row r="1181" spans="1:3" ht="20.100000000000001" customHeight="1">
      <c r="A1181" s="9" t="s">
        <v>914</v>
      </c>
      <c r="B1181" s="14">
        <v>0</v>
      </c>
      <c r="C1181" s="9"/>
    </row>
    <row r="1182" spans="1:3" ht="20.100000000000001" customHeight="1">
      <c r="A1182" s="9" t="s">
        <v>915</v>
      </c>
      <c r="B1182" s="14">
        <v>0</v>
      </c>
      <c r="C1182" s="9"/>
    </row>
    <row r="1183" spans="1:3" ht="20.100000000000001" customHeight="1">
      <c r="A1183" s="9" t="s">
        <v>916</v>
      </c>
      <c r="B1183" s="14">
        <v>0</v>
      </c>
      <c r="C1183" s="9"/>
    </row>
    <row r="1184" spans="1:3" ht="20.100000000000001" customHeight="1">
      <c r="A1184" s="9" t="s">
        <v>917</v>
      </c>
      <c r="B1184" s="14">
        <v>0</v>
      </c>
      <c r="C1184" s="9"/>
    </row>
    <row r="1185" spans="1:3" ht="20.100000000000001" customHeight="1">
      <c r="A1185" s="9" t="s">
        <v>918</v>
      </c>
      <c r="B1185" s="14">
        <v>0</v>
      </c>
      <c r="C1185" s="9"/>
    </row>
    <row r="1186" spans="1:3" ht="20.100000000000001" customHeight="1">
      <c r="A1186" s="9" t="s">
        <v>919</v>
      </c>
      <c r="B1186" s="14">
        <v>0</v>
      </c>
      <c r="C1186" s="9"/>
    </row>
    <row r="1187" spans="1:3" ht="20.100000000000001" customHeight="1">
      <c r="A1187" s="9" t="s">
        <v>920</v>
      </c>
      <c r="B1187" s="14">
        <v>0</v>
      </c>
      <c r="C1187" s="9"/>
    </row>
    <row r="1188" spans="1:3" ht="20.100000000000001" customHeight="1">
      <c r="A1188" s="9" t="s">
        <v>921</v>
      </c>
      <c r="B1188" s="14">
        <v>0</v>
      </c>
      <c r="C1188" s="9"/>
    </row>
    <row r="1189" spans="1:3" ht="20.100000000000001" customHeight="1">
      <c r="A1189" s="9" t="s">
        <v>640</v>
      </c>
      <c r="B1189" s="14">
        <v>0</v>
      </c>
      <c r="C1189" s="9"/>
    </row>
    <row r="1190" spans="1:3" ht="20.100000000000001" customHeight="1">
      <c r="A1190" s="9" t="s">
        <v>922</v>
      </c>
      <c r="B1190" s="14">
        <v>0</v>
      </c>
      <c r="C1190" s="9"/>
    </row>
    <row r="1191" spans="1:3" ht="20.100000000000001" customHeight="1">
      <c r="A1191" s="17" t="s">
        <v>923</v>
      </c>
      <c r="B1191" s="22">
        <v>4</v>
      </c>
      <c r="C1191" s="9"/>
    </row>
    <row r="1192" spans="1:3" ht="20.100000000000001" customHeight="1">
      <c r="A1192" s="9" t="s">
        <v>620</v>
      </c>
      <c r="B1192" s="14">
        <v>0</v>
      </c>
      <c r="C1192" s="9"/>
    </row>
    <row r="1193" spans="1:3" ht="20.100000000000001" customHeight="1">
      <c r="A1193" s="9" t="s">
        <v>621</v>
      </c>
      <c r="B1193" s="14">
        <v>0</v>
      </c>
      <c r="C1193" s="9"/>
    </row>
    <row r="1194" spans="1:3" ht="20.100000000000001" customHeight="1">
      <c r="A1194" s="9" t="s">
        <v>622</v>
      </c>
      <c r="B1194" s="14">
        <v>0</v>
      </c>
      <c r="C1194" s="9"/>
    </row>
    <row r="1195" spans="1:3" ht="20.100000000000001" customHeight="1">
      <c r="A1195" s="9" t="s">
        <v>924</v>
      </c>
      <c r="B1195" s="14">
        <v>4</v>
      </c>
      <c r="C1195" s="9"/>
    </row>
    <row r="1196" spans="1:3" ht="20.100000000000001" customHeight="1">
      <c r="A1196" s="9" t="s">
        <v>925</v>
      </c>
      <c r="B1196" s="14">
        <v>0</v>
      </c>
      <c r="C1196" s="9"/>
    </row>
    <row r="1197" spans="1:3" ht="20.100000000000001" customHeight="1">
      <c r="A1197" s="9" t="s">
        <v>926</v>
      </c>
      <c r="B1197" s="14">
        <v>0</v>
      </c>
      <c r="C1197" s="9"/>
    </row>
    <row r="1198" spans="1:3" ht="20.100000000000001" customHeight="1">
      <c r="A1198" s="9" t="s">
        <v>640</v>
      </c>
      <c r="B1198" s="14">
        <v>0</v>
      </c>
      <c r="C1198" s="9"/>
    </row>
    <row r="1199" spans="1:3" ht="20.100000000000001" customHeight="1">
      <c r="A1199" s="9" t="s">
        <v>927</v>
      </c>
      <c r="B1199" s="14">
        <v>0</v>
      </c>
      <c r="C1199" s="9"/>
    </row>
    <row r="1200" spans="1:3" ht="20.100000000000001" customHeight="1">
      <c r="A1200" s="17" t="s">
        <v>928</v>
      </c>
      <c r="B1200" s="22">
        <f>SUM(B1201:B1212)</f>
        <v>1789.727672292546</v>
      </c>
      <c r="C1200" s="9"/>
    </row>
    <row r="1201" spans="1:3" ht="20.100000000000001" customHeight="1">
      <c r="A1201" s="9" t="s">
        <v>620</v>
      </c>
      <c r="B1201" s="14">
        <v>0</v>
      </c>
      <c r="C1201" s="9"/>
    </row>
    <row r="1202" spans="1:3" ht="20.100000000000001" customHeight="1">
      <c r="A1202" s="9" t="s">
        <v>621</v>
      </c>
      <c r="B1202" s="14">
        <v>1777.727672292546</v>
      </c>
      <c r="C1202" s="9"/>
    </row>
    <row r="1203" spans="1:3" ht="20.100000000000001" customHeight="1">
      <c r="A1203" s="9" t="s">
        <v>622</v>
      </c>
      <c r="B1203" s="14">
        <v>0</v>
      </c>
      <c r="C1203" s="9"/>
    </row>
    <row r="1204" spans="1:3" ht="20.100000000000001" customHeight="1">
      <c r="A1204" s="9" t="s">
        <v>929</v>
      </c>
      <c r="B1204" s="14">
        <v>11</v>
      </c>
      <c r="C1204" s="9"/>
    </row>
    <row r="1205" spans="1:3" ht="20.100000000000001" customHeight="1">
      <c r="A1205" s="9" t="s">
        <v>930</v>
      </c>
      <c r="B1205" s="14">
        <v>0</v>
      </c>
      <c r="C1205" s="9"/>
    </row>
    <row r="1206" spans="1:3" ht="20.100000000000001" customHeight="1">
      <c r="A1206" s="9" t="s">
        <v>931</v>
      </c>
      <c r="B1206" s="14">
        <v>0</v>
      </c>
      <c r="C1206" s="9"/>
    </row>
    <row r="1207" spans="1:3" ht="20.100000000000001" customHeight="1">
      <c r="A1207" s="9" t="s">
        <v>932</v>
      </c>
      <c r="B1207" s="14">
        <v>0</v>
      </c>
      <c r="C1207" s="9"/>
    </row>
    <row r="1208" spans="1:3" ht="20.100000000000001" customHeight="1">
      <c r="A1208" s="9" t="s">
        <v>933</v>
      </c>
      <c r="B1208" s="14">
        <v>0</v>
      </c>
      <c r="C1208" s="9"/>
    </row>
    <row r="1209" spans="1:3" ht="20.100000000000001" customHeight="1">
      <c r="A1209" s="9" t="s">
        <v>934</v>
      </c>
      <c r="B1209" s="14">
        <v>0</v>
      </c>
      <c r="C1209" s="9"/>
    </row>
    <row r="1210" spans="1:3" ht="20.100000000000001" customHeight="1">
      <c r="A1210" s="9" t="s">
        <v>935</v>
      </c>
      <c r="B1210" s="14">
        <v>0</v>
      </c>
      <c r="C1210" s="9"/>
    </row>
    <row r="1211" spans="1:3" ht="20.100000000000001" customHeight="1">
      <c r="A1211" s="9" t="s">
        <v>936</v>
      </c>
      <c r="B1211" s="14">
        <v>0</v>
      </c>
      <c r="C1211" s="9"/>
    </row>
    <row r="1212" spans="1:3" ht="20.100000000000001" customHeight="1">
      <c r="A1212" s="9" t="s">
        <v>937</v>
      </c>
      <c r="B1212" s="14">
        <v>1</v>
      </c>
      <c r="C1212" s="9"/>
    </row>
    <row r="1213" spans="1:3" ht="20.100000000000001" customHeight="1">
      <c r="A1213" s="17" t="s">
        <v>938</v>
      </c>
      <c r="B1213" s="22">
        <f>SUM(B1214:B1227)</f>
        <v>209.24129746835445</v>
      </c>
      <c r="C1213" s="9"/>
    </row>
    <row r="1214" spans="1:3" ht="20.100000000000001" customHeight="1">
      <c r="A1214" s="9" t="s">
        <v>620</v>
      </c>
      <c r="B1214" s="14">
        <v>0</v>
      </c>
      <c r="C1214" s="9"/>
    </row>
    <row r="1215" spans="1:3" ht="20.100000000000001" customHeight="1">
      <c r="A1215" s="9" t="s">
        <v>621</v>
      </c>
      <c r="B1215" s="14">
        <v>0</v>
      </c>
      <c r="C1215" s="9"/>
    </row>
    <row r="1216" spans="1:3" ht="20.100000000000001" customHeight="1">
      <c r="A1216" s="9" t="s">
        <v>622</v>
      </c>
      <c r="B1216" s="14">
        <v>0</v>
      </c>
      <c r="C1216" s="9"/>
    </row>
    <row r="1217" spans="1:3" ht="20.100000000000001" customHeight="1">
      <c r="A1217" s="9" t="s">
        <v>939</v>
      </c>
      <c r="B1217" s="14">
        <v>11</v>
      </c>
      <c r="C1217" s="9"/>
    </row>
    <row r="1218" spans="1:3" ht="20.100000000000001" customHeight="1">
      <c r="A1218" s="9" t="s">
        <v>940</v>
      </c>
      <c r="B1218" s="14">
        <v>0</v>
      </c>
      <c r="C1218" s="9"/>
    </row>
    <row r="1219" spans="1:3" ht="20.100000000000001" customHeight="1">
      <c r="A1219" s="9" t="s">
        <v>941</v>
      </c>
      <c r="B1219" s="14">
        <v>0</v>
      </c>
      <c r="C1219" s="9"/>
    </row>
    <row r="1220" spans="1:3" ht="20.100000000000001" customHeight="1">
      <c r="A1220" s="9" t="s">
        <v>942</v>
      </c>
      <c r="B1220" s="14">
        <v>0</v>
      </c>
      <c r="C1220" s="9"/>
    </row>
    <row r="1221" spans="1:3" ht="20.100000000000001" customHeight="1">
      <c r="A1221" s="9" t="s">
        <v>943</v>
      </c>
      <c r="B1221" s="14">
        <v>198.24129746835445</v>
      </c>
      <c r="C1221" s="9"/>
    </row>
    <row r="1222" spans="1:3" ht="20.100000000000001" customHeight="1">
      <c r="A1222" s="9" t="s">
        <v>944</v>
      </c>
      <c r="B1222" s="14">
        <v>0</v>
      </c>
      <c r="C1222" s="9"/>
    </row>
    <row r="1223" spans="1:3" ht="20.100000000000001" customHeight="1">
      <c r="A1223" s="9" t="s">
        <v>945</v>
      </c>
      <c r="B1223" s="14">
        <v>0</v>
      </c>
      <c r="C1223" s="9"/>
    </row>
    <row r="1224" spans="1:3" ht="20.100000000000001" customHeight="1">
      <c r="A1224" s="9" t="s">
        <v>946</v>
      </c>
      <c r="B1224" s="14">
        <v>0</v>
      </c>
      <c r="C1224" s="9"/>
    </row>
    <row r="1225" spans="1:3" ht="20.100000000000001" customHeight="1">
      <c r="A1225" s="9" t="s">
        <v>947</v>
      </c>
      <c r="B1225" s="14">
        <v>0</v>
      </c>
      <c r="C1225" s="9"/>
    </row>
    <row r="1226" spans="1:3" ht="20.100000000000001" customHeight="1">
      <c r="A1226" s="9" t="s">
        <v>948</v>
      </c>
      <c r="B1226" s="14">
        <v>0</v>
      </c>
      <c r="C1226" s="9"/>
    </row>
    <row r="1227" spans="1:3" ht="20.100000000000001" customHeight="1">
      <c r="A1227" s="9" t="s">
        <v>949</v>
      </c>
      <c r="B1227" s="14">
        <v>0</v>
      </c>
      <c r="C1227" s="9"/>
    </row>
    <row r="1228" spans="1:3" ht="20.100000000000001" customHeight="1">
      <c r="A1228" s="17" t="s">
        <v>566</v>
      </c>
      <c r="B1228" s="22">
        <v>0</v>
      </c>
      <c r="C1228" s="9"/>
    </row>
    <row r="1229" spans="1:3" ht="20.100000000000001" customHeight="1">
      <c r="A1229" s="7" t="s">
        <v>950</v>
      </c>
      <c r="B1229" s="23">
        <f>B1230+B1239+B1243</f>
        <v>46676</v>
      </c>
      <c r="C1229" s="9"/>
    </row>
    <row r="1230" spans="1:3" ht="20.100000000000001" customHeight="1">
      <c r="A1230" s="17" t="s">
        <v>951</v>
      </c>
      <c r="B1230" s="11">
        <f>SUM(B1231:B1238)</f>
        <v>32071.816282491422</v>
      </c>
      <c r="C1230" s="9"/>
    </row>
    <row r="1231" spans="1:3" ht="20.100000000000001" customHeight="1">
      <c r="A1231" s="9" t="s">
        <v>952</v>
      </c>
      <c r="B1231" s="14">
        <v>1827.9235899950957</v>
      </c>
      <c r="C1231" s="9"/>
    </row>
    <row r="1232" spans="1:3" ht="20.100000000000001" customHeight="1">
      <c r="A1232" s="9" t="s">
        <v>953</v>
      </c>
      <c r="B1232" s="14">
        <v>0</v>
      </c>
      <c r="C1232" s="9"/>
    </row>
    <row r="1233" spans="1:3" ht="20.100000000000001" customHeight="1">
      <c r="A1233" s="9" t="s">
        <v>954</v>
      </c>
      <c r="B1233" s="14">
        <v>8207.5304561059347</v>
      </c>
      <c r="C1233" s="9"/>
    </row>
    <row r="1234" spans="1:3" ht="20.100000000000001" customHeight="1">
      <c r="A1234" s="9" t="s">
        <v>955</v>
      </c>
      <c r="B1234" s="14">
        <v>0</v>
      </c>
      <c r="C1234" s="9"/>
    </row>
    <row r="1235" spans="1:3" ht="20.100000000000001" customHeight="1">
      <c r="A1235" s="9" t="s">
        <v>956</v>
      </c>
      <c r="B1235" s="14">
        <v>2730.0977930358022</v>
      </c>
      <c r="C1235" s="9"/>
    </row>
    <row r="1236" spans="1:3" ht="20.100000000000001" customHeight="1">
      <c r="A1236" s="9" t="s">
        <v>957</v>
      </c>
      <c r="B1236" s="14">
        <v>9023.2968121628255</v>
      </c>
      <c r="C1236" s="9"/>
    </row>
    <row r="1237" spans="1:3" ht="20.100000000000001" customHeight="1">
      <c r="A1237" s="9" t="s">
        <v>958</v>
      </c>
      <c r="B1237" s="14">
        <v>0</v>
      </c>
      <c r="C1237" s="9"/>
    </row>
    <row r="1238" spans="1:3" ht="20.100000000000001" customHeight="1">
      <c r="A1238" s="9" t="s">
        <v>959</v>
      </c>
      <c r="B1238" s="14">
        <v>10282.967631191761</v>
      </c>
      <c r="C1238" s="9"/>
    </row>
    <row r="1239" spans="1:3" ht="20.100000000000001" customHeight="1">
      <c r="A1239" s="17" t="s">
        <v>960</v>
      </c>
      <c r="B1239" s="11">
        <f>SUM(B1240:B1242)</f>
        <v>13475.183717508582</v>
      </c>
      <c r="C1239" s="9"/>
    </row>
    <row r="1240" spans="1:3" ht="20.100000000000001" customHeight="1">
      <c r="A1240" s="9" t="s">
        <v>961</v>
      </c>
      <c r="B1240" s="14">
        <v>12243.183717508582</v>
      </c>
      <c r="C1240" s="9"/>
    </row>
    <row r="1241" spans="1:3" ht="20.100000000000001" customHeight="1">
      <c r="A1241" s="9" t="s">
        <v>962</v>
      </c>
      <c r="B1241" s="14">
        <v>677</v>
      </c>
      <c r="C1241" s="9"/>
    </row>
    <row r="1242" spans="1:3" ht="20.100000000000001" customHeight="1">
      <c r="A1242" s="9" t="s">
        <v>963</v>
      </c>
      <c r="B1242" s="14">
        <v>555</v>
      </c>
      <c r="C1242" s="9"/>
    </row>
    <row r="1243" spans="1:3" ht="20.100000000000001" customHeight="1">
      <c r="A1243" s="17" t="s">
        <v>964</v>
      </c>
      <c r="B1243" s="11">
        <f>SUM(B1244:B1246)</f>
        <v>1129</v>
      </c>
      <c r="C1243" s="9"/>
    </row>
    <row r="1244" spans="1:3" ht="20.100000000000001" customHeight="1">
      <c r="A1244" s="9" t="s">
        <v>965</v>
      </c>
      <c r="B1244" s="14">
        <v>0</v>
      </c>
      <c r="C1244" s="9"/>
    </row>
    <row r="1245" spans="1:3" ht="20.100000000000001" customHeight="1">
      <c r="A1245" s="9" t="s">
        <v>966</v>
      </c>
      <c r="B1245" s="14">
        <v>1129</v>
      </c>
      <c r="C1245" s="9"/>
    </row>
    <row r="1246" spans="1:3" ht="20.100000000000001" customHeight="1">
      <c r="A1246" s="9" t="s">
        <v>967</v>
      </c>
      <c r="B1246" s="14">
        <v>0</v>
      </c>
      <c r="C1246" s="9"/>
    </row>
    <row r="1247" spans="1:3" ht="20.100000000000001" customHeight="1">
      <c r="A1247" s="7" t="s">
        <v>968</v>
      </c>
      <c r="B1247" s="23">
        <f>B1248+B1263+B1277+B1282+B1288</f>
        <v>14024.045774901077</v>
      </c>
      <c r="C1247" s="9"/>
    </row>
    <row r="1248" spans="1:3" ht="20.100000000000001" customHeight="1">
      <c r="A1248" s="17" t="s">
        <v>969</v>
      </c>
      <c r="B1248" s="11">
        <f>SUM(B1249:B1262)</f>
        <v>11922.402876015274</v>
      </c>
      <c r="C1248" s="9"/>
    </row>
    <row r="1249" spans="1:3" ht="20.100000000000001" customHeight="1">
      <c r="A1249" s="9" t="s">
        <v>620</v>
      </c>
      <c r="B1249" s="14">
        <v>234.47581271792478</v>
      </c>
      <c r="C1249" s="9"/>
    </row>
    <row r="1250" spans="1:3" ht="20.100000000000001" customHeight="1">
      <c r="A1250" s="9" t="s">
        <v>621</v>
      </c>
      <c r="B1250" s="14">
        <v>95.199312634905823</v>
      </c>
      <c r="C1250" s="9"/>
    </row>
    <row r="1251" spans="1:3" ht="20.100000000000001" customHeight="1">
      <c r="A1251" s="9" t="s">
        <v>622</v>
      </c>
      <c r="B1251" s="14">
        <v>0</v>
      </c>
      <c r="C1251" s="9"/>
    </row>
    <row r="1252" spans="1:3" ht="20.100000000000001" customHeight="1">
      <c r="A1252" s="9" t="s">
        <v>970</v>
      </c>
      <c r="B1252" s="14">
        <v>347.98968952358734</v>
      </c>
      <c r="C1252" s="9"/>
    </row>
    <row r="1253" spans="1:3" ht="20.100000000000001" customHeight="1">
      <c r="A1253" s="9" t="s">
        <v>971</v>
      </c>
      <c r="B1253" s="14">
        <v>45.691250207547426</v>
      </c>
      <c r="C1253" s="9"/>
    </row>
    <row r="1254" spans="1:3" ht="20.100000000000001" customHeight="1">
      <c r="A1254" s="9" t="s">
        <v>972</v>
      </c>
      <c r="B1254" s="14">
        <v>100</v>
      </c>
      <c r="C1254" s="9"/>
    </row>
    <row r="1255" spans="1:3" ht="20.100000000000001" customHeight="1">
      <c r="A1255" s="9" t="s">
        <v>973</v>
      </c>
      <c r="B1255" s="14">
        <v>0</v>
      </c>
      <c r="C1255" s="9"/>
    </row>
    <row r="1256" spans="1:3" ht="20.100000000000001" customHeight="1">
      <c r="A1256" s="9" t="s">
        <v>974</v>
      </c>
      <c r="B1256" s="14">
        <v>155</v>
      </c>
      <c r="C1256" s="9"/>
    </row>
    <row r="1257" spans="1:3" ht="20.100000000000001" customHeight="1">
      <c r="A1257" s="9" t="s">
        <v>975</v>
      </c>
      <c r="B1257" s="14">
        <v>200</v>
      </c>
      <c r="C1257" s="9"/>
    </row>
    <row r="1258" spans="1:3" ht="20.100000000000001" customHeight="1">
      <c r="A1258" s="9" t="s">
        <v>976</v>
      </c>
      <c r="B1258" s="14">
        <v>0</v>
      </c>
      <c r="C1258" s="9"/>
    </row>
    <row r="1259" spans="1:3" ht="20.100000000000001" customHeight="1">
      <c r="A1259" s="9" t="s">
        <v>977</v>
      </c>
      <c r="B1259" s="14">
        <v>7599.0160358072499</v>
      </c>
      <c r="C1259" s="9"/>
    </row>
    <row r="1260" spans="1:3" ht="20.100000000000001" customHeight="1">
      <c r="A1260" s="9" t="s">
        <v>978</v>
      </c>
      <c r="B1260" s="14">
        <v>0</v>
      </c>
      <c r="C1260" s="9"/>
    </row>
    <row r="1261" spans="1:3" ht="20.100000000000001" customHeight="1">
      <c r="A1261" s="9" t="s">
        <v>640</v>
      </c>
      <c r="B1261" s="14">
        <v>333</v>
      </c>
      <c r="C1261" s="9"/>
    </row>
    <row r="1262" spans="1:3" ht="20.100000000000001" customHeight="1">
      <c r="A1262" s="9" t="s">
        <v>979</v>
      </c>
      <c r="B1262" s="14">
        <v>2812.0307751240598</v>
      </c>
      <c r="C1262" s="9"/>
    </row>
    <row r="1263" spans="1:3" ht="20.100000000000001" customHeight="1">
      <c r="A1263" s="17" t="s">
        <v>980</v>
      </c>
      <c r="B1263" s="11">
        <f>SUM(B1264:B1276)</f>
        <v>458.64289888580265</v>
      </c>
      <c r="C1263" s="9"/>
    </row>
    <row r="1264" spans="1:3" ht="20.100000000000001" customHeight="1">
      <c r="A1264" s="9" t="s">
        <v>620</v>
      </c>
      <c r="B1264" s="14">
        <v>0</v>
      </c>
      <c r="C1264" s="9"/>
    </row>
    <row r="1265" spans="1:3" ht="20.100000000000001" customHeight="1">
      <c r="A1265" s="9" t="s">
        <v>621</v>
      </c>
      <c r="B1265" s="14">
        <v>58</v>
      </c>
      <c r="C1265" s="9"/>
    </row>
    <row r="1266" spans="1:3" ht="20.100000000000001" customHeight="1">
      <c r="A1266" s="9" t="s">
        <v>622</v>
      </c>
      <c r="B1266" s="14">
        <v>0</v>
      </c>
      <c r="C1266" s="9"/>
    </row>
    <row r="1267" spans="1:3" ht="20.100000000000001" customHeight="1">
      <c r="A1267" s="9" t="s">
        <v>981</v>
      </c>
      <c r="B1267" s="14">
        <v>0</v>
      </c>
      <c r="C1267" s="9"/>
    </row>
    <row r="1268" spans="1:3" ht="20.100000000000001" customHeight="1">
      <c r="A1268" s="9" t="s">
        <v>982</v>
      </c>
      <c r="B1268" s="14">
        <v>0</v>
      </c>
      <c r="C1268" s="9"/>
    </row>
    <row r="1269" spans="1:3" ht="20.100000000000001" customHeight="1">
      <c r="A1269" s="9" t="s">
        <v>983</v>
      </c>
      <c r="B1269" s="14">
        <v>0</v>
      </c>
      <c r="C1269" s="9"/>
    </row>
    <row r="1270" spans="1:3" ht="20.100000000000001" customHeight="1">
      <c r="A1270" s="9" t="s">
        <v>984</v>
      </c>
      <c r="B1270" s="14">
        <v>0</v>
      </c>
      <c r="C1270" s="9"/>
    </row>
    <row r="1271" spans="1:3" ht="20.100000000000001" customHeight="1">
      <c r="A1271" s="9" t="s">
        <v>985</v>
      </c>
      <c r="B1271" s="14">
        <v>0</v>
      </c>
      <c r="C1271" s="9"/>
    </row>
    <row r="1272" spans="1:3" ht="20.100000000000001" customHeight="1">
      <c r="A1272" s="9" t="s">
        <v>986</v>
      </c>
      <c r="B1272" s="14">
        <v>0</v>
      </c>
      <c r="C1272" s="9"/>
    </row>
    <row r="1273" spans="1:3" ht="20.100000000000001" customHeight="1">
      <c r="A1273" s="9" t="s">
        <v>987</v>
      </c>
      <c r="B1273" s="14">
        <v>160.64289888580265</v>
      </c>
      <c r="C1273" s="9"/>
    </row>
    <row r="1274" spans="1:3" ht="20.100000000000001" customHeight="1">
      <c r="A1274" s="9" t="s">
        <v>988</v>
      </c>
      <c r="B1274" s="14">
        <v>0</v>
      </c>
      <c r="C1274" s="9"/>
    </row>
    <row r="1275" spans="1:3" ht="20.100000000000001" customHeight="1">
      <c r="A1275" s="9" t="s">
        <v>640</v>
      </c>
      <c r="B1275" s="14">
        <v>240</v>
      </c>
      <c r="C1275" s="9"/>
    </row>
    <row r="1276" spans="1:3" ht="20.100000000000001" customHeight="1">
      <c r="A1276" s="9" t="s">
        <v>989</v>
      </c>
      <c r="B1276" s="14">
        <v>0</v>
      </c>
      <c r="C1276" s="9"/>
    </row>
    <row r="1277" spans="1:3" ht="20.100000000000001" customHeight="1">
      <c r="A1277" s="17" t="s">
        <v>990</v>
      </c>
      <c r="B1277" s="22">
        <v>0</v>
      </c>
      <c r="C1277" s="9"/>
    </row>
    <row r="1278" spans="1:3" ht="20.100000000000001" customHeight="1">
      <c r="A1278" s="9" t="s">
        <v>991</v>
      </c>
      <c r="B1278" s="14">
        <v>0</v>
      </c>
      <c r="C1278" s="9"/>
    </row>
    <row r="1279" spans="1:3" ht="20.100000000000001" customHeight="1">
      <c r="A1279" s="9" t="s">
        <v>992</v>
      </c>
      <c r="B1279" s="14">
        <v>0</v>
      </c>
      <c r="C1279" s="9"/>
    </row>
    <row r="1280" spans="1:3" ht="20.100000000000001" customHeight="1">
      <c r="A1280" s="9" t="s">
        <v>993</v>
      </c>
      <c r="B1280" s="14">
        <v>0</v>
      </c>
      <c r="C1280" s="9"/>
    </row>
    <row r="1281" spans="1:3" ht="20.100000000000001" customHeight="1">
      <c r="A1281" s="9" t="s">
        <v>994</v>
      </c>
      <c r="B1281" s="14">
        <v>0</v>
      </c>
      <c r="C1281" s="9"/>
    </row>
    <row r="1282" spans="1:3" ht="20.100000000000001" customHeight="1">
      <c r="A1282" s="17" t="s">
        <v>995</v>
      </c>
      <c r="B1282" s="11">
        <f>SUM(B1283:B1287)</f>
        <v>1643</v>
      </c>
      <c r="C1282" s="9"/>
    </row>
    <row r="1283" spans="1:3" ht="20.100000000000001" customHeight="1">
      <c r="A1283" s="9" t="s">
        <v>996</v>
      </c>
      <c r="B1283" s="14">
        <v>417</v>
      </c>
      <c r="C1283" s="9"/>
    </row>
    <row r="1284" spans="1:3" ht="20.100000000000001" customHeight="1">
      <c r="A1284" s="9" t="s">
        <v>997</v>
      </c>
      <c r="B1284" s="14">
        <v>0</v>
      </c>
      <c r="C1284" s="9"/>
    </row>
    <row r="1285" spans="1:3" ht="20.100000000000001" customHeight="1">
      <c r="A1285" s="9" t="s">
        <v>998</v>
      </c>
      <c r="B1285" s="14">
        <v>926</v>
      </c>
      <c r="C1285" s="9"/>
    </row>
    <row r="1286" spans="1:3" ht="20.100000000000001" customHeight="1">
      <c r="A1286" s="9" t="s">
        <v>999</v>
      </c>
      <c r="B1286" s="14">
        <v>0</v>
      </c>
      <c r="C1286" s="9"/>
    </row>
    <row r="1287" spans="1:3" ht="20.100000000000001" customHeight="1">
      <c r="A1287" s="9" t="s">
        <v>1000</v>
      </c>
      <c r="B1287" s="14">
        <v>300</v>
      </c>
      <c r="C1287" s="9"/>
    </row>
    <row r="1288" spans="1:3" ht="20.100000000000001" customHeight="1">
      <c r="A1288" s="17" t="s">
        <v>1001</v>
      </c>
      <c r="B1288" s="22">
        <v>0</v>
      </c>
      <c r="C1288" s="9"/>
    </row>
    <row r="1289" spans="1:3" ht="20.100000000000001" customHeight="1">
      <c r="A1289" s="9" t="s">
        <v>1002</v>
      </c>
      <c r="B1289" s="14">
        <v>0</v>
      </c>
      <c r="C1289" s="9"/>
    </row>
    <row r="1290" spans="1:3" ht="20.100000000000001" customHeight="1">
      <c r="A1290" s="9" t="s">
        <v>1003</v>
      </c>
      <c r="B1290" s="14">
        <v>0</v>
      </c>
      <c r="C1290" s="9"/>
    </row>
    <row r="1291" spans="1:3" ht="20.100000000000001" customHeight="1">
      <c r="A1291" s="9" t="s">
        <v>1004</v>
      </c>
      <c r="B1291" s="14">
        <v>0</v>
      </c>
      <c r="C1291" s="9"/>
    </row>
    <row r="1292" spans="1:3" ht="20.100000000000001" customHeight="1">
      <c r="A1292" s="9" t="s">
        <v>1005</v>
      </c>
      <c r="B1292" s="14">
        <v>0</v>
      </c>
      <c r="C1292" s="9"/>
    </row>
    <row r="1293" spans="1:3" ht="20.100000000000001" customHeight="1">
      <c r="A1293" s="9" t="s">
        <v>1006</v>
      </c>
      <c r="B1293" s="14">
        <v>0</v>
      </c>
      <c r="C1293" s="9"/>
    </row>
    <row r="1294" spans="1:3" ht="20.100000000000001" customHeight="1">
      <c r="A1294" s="9" t="s">
        <v>1007</v>
      </c>
      <c r="B1294" s="14">
        <v>0</v>
      </c>
      <c r="C1294" s="9"/>
    </row>
    <row r="1295" spans="1:3" ht="20.100000000000001" customHeight="1">
      <c r="A1295" s="9" t="s">
        <v>1008</v>
      </c>
      <c r="B1295" s="14">
        <v>0</v>
      </c>
      <c r="C1295" s="9"/>
    </row>
    <row r="1296" spans="1:3" ht="20.100000000000001" customHeight="1">
      <c r="A1296" s="9" t="s">
        <v>1009</v>
      </c>
      <c r="B1296" s="14">
        <v>0</v>
      </c>
      <c r="C1296" s="9"/>
    </row>
    <row r="1297" spans="1:3" ht="20.100000000000001" customHeight="1">
      <c r="A1297" s="9" t="s">
        <v>1010</v>
      </c>
      <c r="B1297" s="14">
        <v>0</v>
      </c>
      <c r="C1297" s="9"/>
    </row>
    <row r="1298" spans="1:3" ht="20.100000000000001" customHeight="1">
      <c r="A1298" s="9" t="s">
        <v>1011</v>
      </c>
      <c r="B1298" s="14">
        <v>0</v>
      </c>
      <c r="C1298" s="9"/>
    </row>
    <row r="1299" spans="1:3" ht="20.100000000000001" customHeight="1">
      <c r="A1299" s="9" t="s">
        <v>1012</v>
      </c>
      <c r="B1299" s="14">
        <v>0</v>
      </c>
      <c r="C1299" s="9"/>
    </row>
    <row r="1300" spans="1:3" ht="20.100000000000001" customHeight="1">
      <c r="A1300" s="7" t="s">
        <v>1013</v>
      </c>
      <c r="B1300" s="8">
        <v>3900</v>
      </c>
      <c r="C1300" s="9"/>
    </row>
    <row r="1301" spans="1:3" ht="20.100000000000001" customHeight="1">
      <c r="A1301" s="7" t="s">
        <v>1014</v>
      </c>
      <c r="B1301" s="8">
        <v>27671</v>
      </c>
      <c r="C1301" s="9"/>
    </row>
    <row r="1302" spans="1:3" ht="20.100000000000001" customHeight="1">
      <c r="A1302" s="17" t="s">
        <v>1015</v>
      </c>
      <c r="B1302" s="17">
        <f>SUM(B1303:B1306)</f>
        <v>27671</v>
      </c>
      <c r="C1302" s="9"/>
    </row>
    <row r="1303" spans="1:3" ht="20.100000000000001" customHeight="1">
      <c r="A1303" s="9" t="s">
        <v>1016</v>
      </c>
      <c r="B1303" s="14">
        <v>27671</v>
      </c>
      <c r="C1303" s="9"/>
    </row>
    <row r="1304" spans="1:3" ht="20.100000000000001" customHeight="1">
      <c r="A1304" s="9" t="s">
        <v>1017</v>
      </c>
      <c r="B1304" s="14"/>
      <c r="C1304" s="9"/>
    </row>
    <row r="1305" spans="1:3" ht="20.100000000000001" customHeight="1">
      <c r="A1305" s="9" t="s">
        <v>1018</v>
      </c>
      <c r="B1305" s="14"/>
      <c r="C1305" s="9"/>
    </row>
    <row r="1306" spans="1:3" ht="20.100000000000001" customHeight="1">
      <c r="A1306" s="9" t="s">
        <v>1019</v>
      </c>
      <c r="B1306" s="14"/>
      <c r="C1306" s="9"/>
    </row>
    <row r="1307" spans="1:3" s="26" customFormat="1" ht="20.100000000000001" customHeight="1">
      <c r="A1307" s="7" t="s">
        <v>1020</v>
      </c>
      <c r="B1307" s="28">
        <v>145</v>
      </c>
      <c r="C1307" s="25"/>
    </row>
    <row r="1308" spans="1:3" s="26" customFormat="1" ht="20.100000000000001" customHeight="1">
      <c r="A1308" s="17" t="s">
        <v>1021</v>
      </c>
      <c r="B1308" s="24">
        <v>145</v>
      </c>
      <c r="C1308" s="25"/>
    </row>
    <row r="1309" spans="1:3" ht="20.100000000000001" customHeight="1">
      <c r="A1309" s="7" t="s">
        <v>1022</v>
      </c>
      <c r="B1309" s="7">
        <f>SUM(B1310:B1311)</f>
        <v>61014</v>
      </c>
      <c r="C1309" s="9"/>
    </row>
    <row r="1310" spans="1:3" ht="20.100000000000001" customHeight="1">
      <c r="A1310" s="17" t="s">
        <v>1023</v>
      </c>
      <c r="B1310" s="22">
        <v>39706</v>
      </c>
      <c r="C1310" s="9"/>
    </row>
    <row r="1311" spans="1:3" ht="20.100000000000001" customHeight="1">
      <c r="A1311" s="17" t="s">
        <v>1024</v>
      </c>
      <c r="B1311" s="22">
        <v>21308</v>
      </c>
      <c r="C1311" s="9"/>
    </row>
    <row r="1312" spans="1:3" ht="20.100000000000001" customHeight="1">
      <c r="A1312" s="9"/>
      <c r="B1312" s="14"/>
      <c r="C1312" s="9"/>
    </row>
    <row r="1313" spans="1:3" ht="20.100000000000001" customHeight="1">
      <c r="A1313" s="9"/>
      <c r="B1313" s="9"/>
      <c r="C1313" s="9"/>
    </row>
    <row r="1314" spans="1:3" ht="20.100000000000001" customHeight="1">
      <c r="A1314" s="29" t="s">
        <v>1025</v>
      </c>
      <c r="B1314" s="13">
        <f>B1309+B1307+B1301+B1300+B1247+B1229+B1151+B1141+B1126+B1099+B1025+B961+B831+B811+B738+B667+B551+B502+B446+B392+B273+B261+B258+B5</f>
        <v>1481935.9150874482</v>
      </c>
      <c r="C1314" s="9"/>
    </row>
    <row r="1315" spans="1:3" ht="20.100000000000001" customHeight="1"/>
    <row r="1316" spans="1:3" ht="20.100000000000001" customHeight="1"/>
    <row r="1317" spans="1:3" ht="20.100000000000001" customHeight="1"/>
    <row r="1318" spans="1:3" ht="20.100000000000001" customHeight="1"/>
    <row r="1319" spans="1:3" ht="20.100000000000001" customHeight="1"/>
  </sheetData>
  <mergeCells count="1">
    <mergeCell ref="A2:C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2018-05-24T03:19:12Z</dcterms:modified>
</cp:coreProperties>
</file>